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ografie\OneDrive - Univerzita Karlova v Praze, Přírodovědecká fakulta\PhD\Propagační materiály\Stromeček_věková_pyramida\"/>
    </mc:Choice>
  </mc:AlternateContent>
  <xr:revisionPtr revIDLastSave="31" documentId="8_{AE334FF0-6196-49C9-BB73-5BEAEB3F39D1}" xr6:coauthVersionLast="45" xr6:coauthVersionMax="45" xr10:uidLastSave="{C2C3D36C-A31C-447A-AC75-58AEE1ADD157}"/>
  <bookViews>
    <workbookView xWindow="-108" yWindow="-108" windowWidth="23256" windowHeight="12576" tabRatio="860" firstSheet="1" activeTab="5" xr2:uid="{00000000-000D-0000-FFFF-FFFF00000000}"/>
  </bookViews>
  <sheets>
    <sheet name="Graf_1letá_věková_skupina_abs." sheetId="4" r:id="rId1"/>
    <sheet name="Graf_1letá_věková_skupina_relat" sheetId="5" r:id="rId2"/>
    <sheet name="Data_1letá_věková_skupina" sheetId="1" r:id="rId3"/>
    <sheet name="Graf_5letá_věková_skupina_abs." sheetId="6" r:id="rId4"/>
    <sheet name="Graf_5letá_věková_skupina_relat" sheetId="7" r:id="rId5"/>
    <sheet name="Data_5letá_věková_skupina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" i="2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2" i="1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Q1" i="2"/>
  <c r="P1" i="2"/>
  <c r="O1" i="2"/>
  <c r="Q1" i="1"/>
  <c r="P1" i="1"/>
  <c r="O1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2" i="1"/>
</calcChain>
</file>

<file path=xl/sharedStrings.xml><?xml version="1.0" encoding="utf-8"?>
<sst xmlns="http://schemas.openxmlformats.org/spreadsheetml/2006/main" count="39" uniqueCount="33">
  <si>
    <t>100+</t>
  </si>
  <si>
    <t>Věk</t>
  </si>
  <si>
    <t>Muži</t>
  </si>
  <si>
    <t>Ženy</t>
  </si>
  <si>
    <t>Kód: e-4003-13</t>
  </si>
  <si>
    <t>Český statistický úřad, 2013: Věkové složení obyvatelstva 2012</t>
  </si>
  <si>
    <t>Zdroj dat:</t>
  </si>
  <si>
    <t>http://www.czso.cz/csu/2013edicniplan.nsf/p/4003-13</t>
  </si>
  <si>
    <t>Věkové složení ČR k 31. 12. 2012</t>
  </si>
  <si>
    <t>Do sloupců B a C vložte vlastní data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</si>
  <si>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</si>
  <si>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</si>
  <si>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</si>
  <si>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</si>
  <si>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</si>
  <si>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</si>
  <si>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</si>
  <si>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</si>
  <si>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</si>
  <si>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</si>
  <si>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</si>
  <si>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</si>
  <si>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</si>
  <si>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</si>
  <si>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</si>
  <si>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</si>
  <si>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</si>
  <si>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85–89</t>
  </si>
  <si>
    <t>90–94</t>
  </si>
  <si>
    <t>95–99</t>
  </si>
  <si>
    <t>Věkové složení Dánka k 1.7.2020 (v tisících)</t>
  </si>
  <si>
    <t>OSN, 2020: World Population Prospects: The 2019 Revision</t>
  </si>
  <si>
    <t>https://population.un.org/wpp/DataQuery/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</si>
</sst>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##\ ###\ ###\ ###\ ##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rgb="FF333333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theme="0"/>
      <name val="Arial CE"/>
      <family val="2"/>
      <charset val="238"/>
    </font>
    <font>
      <sz val="10"/>
      <color rgb="FF000000"/>
      <name val="Verdana"/>
      <family val="2"/>
      <charset val="238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10" fillId="0" borderId="0"/>
  </cellStyleXfs>
  <cellXfs count="30">
    <xf numFmtId="0" fontId="0" fillId="0" borderId="0" xfId="0"/>
    <xf numFmtId="0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49" fontId="2" fillId="0" borderId="0" xfId="1" applyNumberFormat="1" applyFont="1" applyBorder="1" applyAlignment="1">
      <alignment horizontal="center" wrapText="1"/>
    </xf>
    <xf numFmtId="3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0" fontId="4" fillId="2" borderId="1" xfId="0" applyFont="1" applyFill="1" applyBorder="1" applyAlignment="1">
      <alignment vertical="top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5" fillId="2" borderId="4" xfId="0" applyFont="1" applyFill="1" applyBorder="1"/>
    <xf numFmtId="0" fontId="6" fillId="2" borderId="6" xfId="2" applyFill="1" applyBorder="1"/>
    <xf numFmtId="0" fontId="0" fillId="2" borderId="7" xfId="0" applyFill="1" applyBorder="1"/>
    <xf numFmtId="0" fontId="0" fillId="2" borderId="8" xfId="0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1" fillId="0" borderId="0" xfId="0" applyFont="1"/>
    <xf numFmtId="3" fontId="8" fillId="0" borderId="0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0" fontId="9" fillId="0" borderId="0" xfId="0" applyFont="1"/>
    <xf numFmtId="0" fontId="0" fillId="0" borderId="4" xfId="0" applyBorder="1"/>
    <xf numFmtId="0" fontId="6" fillId="0" borderId="6" xfId="2" applyBorder="1"/>
    <xf numFmtId="165" fontId="10" fillId="0" borderId="0" xfId="3" applyNumberFormat="1" applyFont="1" applyAlignment="1" applyProtection="1">
      <alignment horizontal="right" wrapText="1"/>
    </xf>
    <xf numFmtId="165" fontId="10" fillId="0" borderId="0" xfId="3" applyNumberFormat="1" applyFont="1" applyAlignment="1" applyProtection="1">
      <alignment horizontal="right" wrapText="1"/>
    </xf>
    <xf numFmtId="165" fontId="10" fillId="0" borderId="0" xfId="3" applyNumberFormat="1" applyFont="1" applyAlignment="1" applyProtection="1">
      <alignment horizontal="right" wrapText="1"/>
    </xf>
  </cellXfs>
  <cellStyles count="4">
    <cellStyle name="Hypertextový odkaz" xfId="2" builtinId="8"/>
    <cellStyle name="Normální" xfId="0" builtinId="0"/>
    <cellStyle name="Normální 2" xfId="1" xr:uid="{00000000-0005-0000-0000-000002000000}"/>
    <cellStyle name="Normální 3" xfId="3" xr:uid="{812BC3A6-E8C0-4D72-A486-35F2927E1350}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42512077294686E-2"/>
          <c:y val="8.2327470686767185E-2"/>
          <c:w val="0.88719978529253907"/>
          <c:h val="0.8160234505862646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Data_1letá_věková_skupina!$C$1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numRef>
              <c:f>Data_1letá_věková_skupina!$A$2:$A$101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Data_1letá_věková_skupina!$C$2:$C$101</c:f>
              <c:numCache>
                <c:formatCode>#,##0</c:formatCode>
                <c:ptCount val="100"/>
                <c:pt idx="0">
                  <c:v>53116</c:v>
                </c:pt>
                <c:pt idx="1">
                  <c:v>53149</c:v>
                </c:pt>
                <c:pt idx="2">
                  <c:v>58148</c:v>
                </c:pt>
                <c:pt idx="3">
                  <c:v>59501</c:v>
                </c:pt>
                <c:pt idx="4">
                  <c:v>59962</c:v>
                </c:pt>
                <c:pt idx="5">
                  <c:v>57976</c:v>
                </c:pt>
                <c:pt idx="6">
                  <c:v>52793</c:v>
                </c:pt>
                <c:pt idx="7">
                  <c:v>50201</c:v>
                </c:pt>
                <c:pt idx="8">
                  <c:v>47661</c:v>
                </c:pt>
                <c:pt idx="9">
                  <c:v>45899</c:v>
                </c:pt>
                <c:pt idx="10">
                  <c:v>45444</c:v>
                </c:pt>
                <c:pt idx="11">
                  <c:v>44545</c:v>
                </c:pt>
                <c:pt idx="12">
                  <c:v>43825</c:v>
                </c:pt>
                <c:pt idx="13">
                  <c:v>43634</c:v>
                </c:pt>
                <c:pt idx="14">
                  <c:v>43913</c:v>
                </c:pt>
                <c:pt idx="15">
                  <c:v>44254</c:v>
                </c:pt>
                <c:pt idx="16">
                  <c:v>44322</c:v>
                </c:pt>
                <c:pt idx="17">
                  <c:v>47161</c:v>
                </c:pt>
                <c:pt idx="18">
                  <c:v>52958</c:v>
                </c:pt>
                <c:pt idx="19">
                  <c:v>60016</c:v>
                </c:pt>
                <c:pt idx="20">
                  <c:v>60300</c:v>
                </c:pt>
                <c:pt idx="21">
                  <c:v>64032</c:v>
                </c:pt>
                <c:pt idx="22">
                  <c:v>65552</c:v>
                </c:pt>
                <c:pt idx="23">
                  <c:v>65275</c:v>
                </c:pt>
                <c:pt idx="24">
                  <c:v>67831</c:v>
                </c:pt>
                <c:pt idx="25">
                  <c:v>66828</c:v>
                </c:pt>
                <c:pt idx="26">
                  <c:v>67984</c:v>
                </c:pt>
                <c:pt idx="27">
                  <c:v>69807</c:v>
                </c:pt>
                <c:pt idx="28">
                  <c:v>70076</c:v>
                </c:pt>
                <c:pt idx="29">
                  <c:v>70438</c:v>
                </c:pt>
                <c:pt idx="30">
                  <c:v>72367</c:v>
                </c:pt>
                <c:pt idx="31">
                  <c:v>72782</c:v>
                </c:pt>
                <c:pt idx="32">
                  <c:v>76590</c:v>
                </c:pt>
                <c:pt idx="33">
                  <c:v>84932</c:v>
                </c:pt>
                <c:pt idx="34">
                  <c:v>87810</c:v>
                </c:pt>
                <c:pt idx="35">
                  <c:v>89201</c:v>
                </c:pt>
                <c:pt idx="36">
                  <c:v>91436</c:v>
                </c:pt>
                <c:pt idx="37">
                  <c:v>93390</c:v>
                </c:pt>
                <c:pt idx="38">
                  <c:v>93950</c:v>
                </c:pt>
                <c:pt idx="39">
                  <c:v>87561</c:v>
                </c:pt>
                <c:pt idx="40">
                  <c:v>79607</c:v>
                </c:pt>
                <c:pt idx="41">
                  <c:v>75211</c:v>
                </c:pt>
                <c:pt idx="42">
                  <c:v>72335</c:v>
                </c:pt>
                <c:pt idx="43">
                  <c:v>69233</c:v>
                </c:pt>
                <c:pt idx="44">
                  <c:v>66220</c:v>
                </c:pt>
                <c:pt idx="45">
                  <c:v>66256</c:v>
                </c:pt>
                <c:pt idx="46">
                  <c:v>67303</c:v>
                </c:pt>
                <c:pt idx="47">
                  <c:v>69891</c:v>
                </c:pt>
                <c:pt idx="48">
                  <c:v>72994</c:v>
                </c:pt>
                <c:pt idx="49">
                  <c:v>70962</c:v>
                </c:pt>
                <c:pt idx="50">
                  <c:v>63912</c:v>
                </c:pt>
                <c:pt idx="51">
                  <c:v>62594</c:v>
                </c:pt>
                <c:pt idx="52">
                  <c:v>61172</c:v>
                </c:pt>
                <c:pt idx="53">
                  <c:v>60657</c:v>
                </c:pt>
                <c:pt idx="54">
                  <c:v>66355</c:v>
                </c:pt>
                <c:pt idx="55">
                  <c:v>71269</c:v>
                </c:pt>
                <c:pt idx="56">
                  <c:v>74055</c:v>
                </c:pt>
                <c:pt idx="57">
                  <c:v>75014</c:v>
                </c:pt>
                <c:pt idx="58">
                  <c:v>75568</c:v>
                </c:pt>
                <c:pt idx="59">
                  <c:v>75963</c:v>
                </c:pt>
                <c:pt idx="60">
                  <c:v>77678</c:v>
                </c:pt>
                <c:pt idx="61">
                  <c:v>78534</c:v>
                </c:pt>
                <c:pt idx="62">
                  <c:v>76687</c:v>
                </c:pt>
                <c:pt idx="63">
                  <c:v>74884</c:v>
                </c:pt>
                <c:pt idx="64">
                  <c:v>76739</c:v>
                </c:pt>
                <c:pt idx="65">
                  <c:v>79826</c:v>
                </c:pt>
                <c:pt idx="66">
                  <c:v>77026</c:v>
                </c:pt>
                <c:pt idx="67">
                  <c:v>62322</c:v>
                </c:pt>
                <c:pt idx="68">
                  <c:v>64403</c:v>
                </c:pt>
                <c:pt idx="69">
                  <c:v>62075</c:v>
                </c:pt>
                <c:pt idx="70">
                  <c:v>54296</c:v>
                </c:pt>
                <c:pt idx="71">
                  <c:v>51462</c:v>
                </c:pt>
                <c:pt idx="72">
                  <c:v>49689</c:v>
                </c:pt>
                <c:pt idx="73">
                  <c:v>43909</c:v>
                </c:pt>
                <c:pt idx="74">
                  <c:v>41369</c:v>
                </c:pt>
                <c:pt idx="75">
                  <c:v>38421</c:v>
                </c:pt>
                <c:pt idx="76">
                  <c:v>37278</c:v>
                </c:pt>
                <c:pt idx="77">
                  <c:v>36372</c:v>
                </c:pt>
                <c:pt idx="78">
                  <c:v>35886</c:v>
                </c:pt>
                <c:pt idx="79">
                  <c:v>34836</c:v>
                </c:pt>
                <c:pt idx="80">
                  <c:v>35071</c:v>
                </c:pt>
                <c:pt idx="81">
                  <c:v>33242</c:v>
                </c:pt>
                <c:pt idx="82">
                  <c:v>31946</c:v>
                </c:pt>
                <c:pt idx="83">
                  <c:v>28063</c:v>
                </c:pt>
                <c:pt idx="84">
                  <c:v>25832</c:v>
                </c:pt>
                <c:pt idx="85">
                  <c:v>22696</c:v>
                </c:pt>
                <c:pt idx="86">
                  <c:v>20337</c:v>
                </c:pt>
                <c:pt idx="87">
                  <c:v>17587</c:v>
                </c:pt>
                <c:pt idx="88">
                  <c:v>15333</c:v>
                </c:pt>
                <c:pt idx="89">
                  <c:v>12876</c:v>
                </c:pt>
                <c:pt idx="90">
                  <c:v>10205</c:v>
                </c:pt>
                <c:pt idx="91">
                  <c:v>7800</c:v>
                </c:pt>
                <c:pt idx="92">
                  <c:v>5242</c:v>
                </c:pt>
                <c:pt idx="93">
                  <c:v>3251</c:v>
                </c:pt>
                <c:pt idx="94">
                  <c:v>1338</c:v>
                </c:pt>
                <c:pt idx="95">
                  <c:v>1077</c:v>
                </c:pt>
                <c:pt idx="96">
                  <c:v>761</c:v>
                </c:pt>
                <c:pt idx="97">
                  <c:v>684</c:v>
                </c:pt>
                <c:pt idx="98">
                  <c:v>604</c:v>
                </c:pt>
                <c:pt idx="99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D-4E2D-B99D-4B07BEE0D4C5}"/>
            </c:ext>
          </c:extLst>
        </c:ser>
        <c:ser>
          <c:idx val="0"/>
          <c:order val="1"/>
          <c:tx>
            <c:strRef>
              <c:f>Data_1letá_věková_skupina!$B$1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numRef>
              <c:f>Data_1letá_věková_skupina!$A$2:$A$101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Data_1letá_věková_skupina!$O$2:$O$101</c:f>
              <c:numCache>
                <c:formatCode>#,##0</c:formatCode>
                <c:ptCount val="100"/>
                <c:pt idx="0">
                  <c:v>-55576</c:v>
                </c:pt>
                <c:pt idx="1">
                  <c:v>-55997</c:v>
                </c:pt>
                <c:pt idx="2">
                  <c:v>-61356</c:v>
                </c:pt>
                <c:pt idx="3">
                  <c:v>-61912</c:v>
                </c:pt>
                <c:pt idx="4">
                  <c:v>-62983</c:v>
                </c:pt>
                <c:pt idx="5">
                  <c:v>-60409</c:v>
                </c:pt>
                <c:pt idx="6">
                  <c:v>-56032</c:v>
                </c:pt>
                <c:pt idx="7">
                  <c:v>-52790</c:v>
                </c:pt>
                <c:pt idx="8">
                  <c:v>-50596</c:v>
                </c:pt>
                <c:pt idx="9">
                  <c:v>-48471</c:v>
                </c:pt>
                <c:pt idx="10">
                  <c:v>-48013</c:v>
                </c:pt>
                <c:pt idx="11">
                  <c:v>-47064</c:v>
                </c:pt>
                <c:pt idx="12">
                  <c:v>-47063</c:v>
                </c:pt>
                <c:pt idx="13">
                  <c:v>-45852</c:v>
                </c:pt>
                <c:pt idx="14">
                  <c:v>-46415</c:v>
                </c:pt>
                <c:pt idx="15">
                  <c:v>-46593</c:v>
                </c:pt>
                <c:pt idx="16">
                  <c:v>-46780</c:v>
                </c:pt>
                <c:pt idx="17">
                  <c:v>-49824</c:v>
                </c:pt>
                <c:pt idx="18">
                  <c:v>-55564</c:v>
                </c:pt>
                <c:pt idx="19">
                  <c:v>-62793</c:v>
                </c:pt>
                <c:pt idx="20">
                  <c:v>-63495</c:v>
                </c:pt>
                <c:pt idx="21">
                  <c:v>-67406</c:v>
                </c:pt>
                <c:pt idx="22">
                  <c:v>-67989</c:v>
                </c:pt>
                <c:pt idx="23">
                  <c:v>-67613</c:v>
                </c:pt>
                <c:pt idx="24">
                  <c:v>-70593</c:v>
                </c:pt>
                <c:pt idx="25">
                  <c:v>-70601</c:v>
                </c:pt>
                <c:pt idx="26">
                  <c:v>-72280</c:v>
                </c:pt>
                <c:pt idx="27">
                  <c:v>-73965</c:v>
                </c:pt>
                <c:pt idx="28">
                  <c:v>-74581</c:v>
                </c:pt>
                <c:pt idx="29">
                  <c:v>-74933</c:v>
                </c:pt>
                <c:pt idx="30">
                  <c:v>-76435</c:v>
                </c:pt>
                <c:pt idx="31">
                  <c:v>-77078</c:v>
                </c:pt>
                <c:pt idx="32">
                  <c:v>-82143</c:v>
                </c:pt>
                <c:pt idx="33">
                  <c:v>-90146</c:v>
                </c:pt>
                <c:pt idx="34">
                  <c:v>-92830</c:v>
                </c:pt>
                <c:pt idx="35">
                  <c:v>-94142</c:v>
                </c:pt>
                <c:pt idx="36">
                  <c:v>-96607</c:v>
                </c:pt>
                <c:pt idx="37">
                  <c:v>-97881</c:v>
                </c:pt>
                <c:pt idx="38">
                  <c:v>-99274</c:v>
                </c:pt>
                <c:pt idx="39">
                  <c:v>-93382</c:v>
                </c:pt>
                <c:pt idx="40">
                  <c:v>-84399</c:v>
                </c:pt>
                <c:pt idx="41">
                  <c:v>-79350</c:v>
                </c:pt>
                <c:pt idx="42">
                  <c:v>-76198</c:v>
                </c:pt>
                <c:pt idx="43">
                  <c:v>-73510</c:v>
                </c:pt>
                <c:pt idx="44">
                  <c:v>-69730</c:v>
                </c:pt>
                <c:pt idx="45">
                  <c:v>-69858</c:v>
                </c:pt>
                <c:pt idx="46">
                  <c:v>-70352</c:v>
                </c:pt>
                <c:pt idx="47">
                  <c:v>-73088</c:v>
                </c:pt>
                <c:pt idx="48">
                  <c:v>-76412</c:v>
                </c:pt>
                <c:pt idx="49">
                  <c:v>-73174</c:v>
                </c:pt>
                <c:pt idx="50">
                  <c:v>-65791</c:v>
                </c:pt>
                <c:pt idx="51">
                  <c:v>-63833</c:v>
                </c:pt>
                <c:pt idx="52">
                  <c:v>-62729</c:v>
                </c:pt>
                <c:pt idx="53">
                  <c:v>-61695</c:v>
                </c:pt>
                <c:pt idx="54">
                  <c:v>-65586</c:v>
                </c:pt>
                <c:pt idx="55">
                  <c:v>-70467</c:v>
                </c:pt>
                <c:pt idx="56">
                  <c:v>-71980</c:v>
                </c:pt>
                <c:pt idx="57">
                  <c:v>-72381</c:v>
                </c:pt>
                <c:pt idx="58">
                  <c:v>-72031</c:v>
                </c:pt>
                <c:pt idx="59">
                  <c:v>-72148</c:v>
                </c:pt>
                <c:pt idx="60">
                  <c:v>-72695</c:v>
                </c:pt>
                <c:pt idx="61">
                  <c:v>-71727</c:v>
                </c:pt>
                <c:pt idx="62">
                  <c:v>-70159</c:v>
                </c:pt>
                <c:pt idx="63">
                  <c:v>-67222</c:v>
                </c:pt>
                <c:pt idx="64">
                  <c:v>-68822</c:v>
                </c:pt>
                <c:pt idx="65">
                  <c:v>-69689</c:v>
                </c:pt>
                <c:pt idx="66">
                  <c:v>-65964</c:v>
                </c:pt>
                <c:pt idx="67">
                  <c:v>-51457</c:v>
                </c:pt>
                <c:pt idx="68">
                  <c:v>-52920</c:v>
                </c:pt>
                <c:pt idx="69">
                  <c:v>-50187</c:v>
                </c:pt>
                <c:pt idx="70">
                  <c:v>-43122</c:v>
                </c:pt>
                <c:pt idx="71">
                  <c:v>-40036</c:v>
                </c:pt>
                <c:pt idx="72">
                  <c:v>-38211</c:v>
                </c:pt>
                <c:pt idx="73">
                  <c:v>-31910</c:v>
                </c:pt>
                <c:pt idx="74">
                  <c:v>-29598</c:v>
                </c:pt>
                <c:pt idx="75">
                  <c:v>-26697</c:v>
                </c:pt>
                <c:pt idx="76">
                  <c:v>-24793</c:v>
                </c:pt>
                <c:pt idx="77">
                  <c:v>-23768</c:v>
                </c:pt>
                <c:pt idx="78">
                  <c:v>-22600</c:v>
                </c:pt>
                <c:pt idx="79">
                  <c:v>-21315</c:v>
                </c:pt>
                <c:pt idx="80">
                  <c:v>-20785</c:v>
                </c:pt>
                <c:pt idx="81">
                  <c:v>-18675</c:v>
                </c:pt>
                <c:pt idx="82">
                  <c:v>-17142</c:v>
                </c:pt>
                <c:pt idx="83">
                  <c:v>-14630</c:v>
                </c:pt>
                <c:pt idx="84">
                  <c:v>-12647</c:v>
                </c:pt>
                <c:pt idx="85">
                  <c:v>-10496</c:v>
                </c:pt>
                <c:pt idx="86">
                  <c:v>-8817</c:v>
                </c:pt>
                <c:pt idx="87">
                  <c:v>-7307</c:v>
                </c:pt>
                <c:pt idx="88">
                  <c:v>-5847</c:v>
                </c:pt>
                <c:pt idx="89">
                  <c:v>-4786</c:v>
                </c:pt>
                <c:pt idx="90">
                  <c:v>-3501</c:v>
                </c:pt>
                <c:pt idx="91">
                  <c:v>-2534</c:v>
                </c:pt>
                <c:pt idx="92">
                  <c:v>-1648</c:v>
                </c:pt>
                <c:pt idx="93">
                  <c:v>-1022</c:v>
                </c:pt>
                <c:pt idx="94">
                  <c:v>-397</c:v>
                </c:pt>
                <c:pt idx="95">
                  <c:v>-280</c:v>
                </c:pt>
                <c:pt idx="96">
                  <c:v>-207</c:v>
                </c:pt>
                <c:pt idx="97">
                  <c:v>-163</c:v>
                </c:pt>
                <c:pt idx="98">
                  <c:v>-146</c:v>
                </c:pt>
                <c:pt idx="99">
                  <c:v>-108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D-4E2D-B99D-4B07BEE0D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13721808"/>
        <c:axId val="413719088"/>
      </c:barChart>
      <c:catAx>
        <c:axId val="413721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Věk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crossAx val="413719088"/>
        <c:crosses val="autoZero"/>
        <c:auto val="1"/>
        <c:lblAlgn val="ctr"/>
        <c:lblOffset val="100"/>
        <c:tickLblSkip val="5"/>
        <c:noMultiLvlLbl val="0"/>
      </c:catAx>
      <c:valAx>
        <c:axId val="4137190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Počty obyvatel ve věkové skupině</a:t>
                </a:r>
              </a:p>
            </c:rich>
          </c:tx>
          <c:overlay val="0"/>
        </c:title>
        <c:numFmt formatCode="0;0" sourceLinked="0"/>
        <c:majorTickMark val="out"/>
        <c:minorTickMark val="none"/>
        <c:tickLblPos val="nextTo"/>
        <c:crossAx val="413721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234685990338174"/>
          <c:y val="1.4798492462311555E-2"/>
          <c:w val="0.38043360171765978"/>
          <c:h val="5.1408040201005027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400"/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42512077294686E-2"/>
          <c:y val="8.2327470686767185E-2"/>
          <c:w val="0.88719978529253907"/>
          <c:h val="0.8160234505862646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Data_1letá_věková_skupina!$C$1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numRef>
              <c:f>Data_1letá_věková_skupina!$A$2:$A$101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Data_1letá_věková_skupina!$Q$2:$Q$102</c:f>
              <c:numCache>
                <c:formatCode>General</c:formatCode>
                <c:ptCount val="101"/>
                <c:pt idx="0">
                  <c:v>0.50509099121587087</c:v>
                </c:pt>
                <c:pt idx="1">
                  <c:v>0.50540479501717606</c:v>
                </c:pt>
                <c:pt idx="2">
                  <c:v>0.55294131631185439</c:v>
                </c:pt>
                <c:pt idx="3">
                  <c:v>0.56580727216536508</c:v>
                </c:pt>
                <c:pt idx="4">
                  <c:v>0.57019101617753687</c:v>
                </c:pt>
                <c:pt idx="5">
                  <c:v>0.55130573286262763</c:v>
                </c:pt>
                <c:pt idx="6">
                  <c:v>0.50201951764552055</c:v>
                </c:pt>
                <c:pt idx="7">
                  <c:v>0.47737165543391696</c:v>
                </c:pt>
                <c:pt idx="8">
                  <c:v>0.45321827193952147</c:v>
                </c:pt>
                <c:pt idx="9">
                  <c:v>0.43646305079104708</c:v>
                </c:pt>
                <c:pt idx="10">
                  <c:v>0.43213636201547623</c:v>
                </c:pt>
                <c:pt idx="11">
                  <c:v>0.42358758573143623</c:v>
                </c:pt>
                <c:pt idx="12">
                  <c:v>0.41674095733932415</c:v>
                </c:pt>
                <c:pt idx="13">
                  <c:v>0.41492469897419437</c:v>
                </c:pt>
                <c:pt idx="14">
                  <c:v>0.41757776747613784</c:v>
                </c:pt>
                <c:pt idx="15">
                  <c:v>0.42082040675629095</c:v>
                </c:pt>
                <c:pt idx="16">
                  <c:v>0.42146703277110154</c:v>
                </c:pt>
                <c:pt idx="17">
                  <c:v>0.44846366888944361</c:v>
                </c:pt>
                <c:pt idx="18">
                  <c:v>0.50358853665204628</c:v>
                </c:pt>
                <c:pt idx="19">
                  <c:v>0.57070451330694527</c:v>
                </c:pt>
                <c:pt idx="20">
                  <c:v>0.57340512783938946</c:v>
                </c:pt>
                <c:pt idx="21">
                  <c:v>0.6088934850051706</c:v>
                </c:pt>
                <c:pt idx="22">
                  <c:v>0.62334747827740733</c:v>
                </c:pt>
                <c:pt idx="23">
                  <c:v>0.62071342818766417</c:v>
                </c:pt>
                <c:pt idx="24">
                  <c:v>0.64501895897966222</c:v>
                </c:pt>
                <c:pt idx="25">
                  <c:v>0.63548122526120598</c:v>
                </c:pt>
                <c:pt idx="26">
                  <c:v>0.64647386751298597</c:v>
                </c:pt>
                <c:pt idx="27">
                  <c:v>0.6638091502335699</c:v>
                </c:pt>
                <c:pt idx="28">
                  <c:v>0.66636712667451181</c:v>
                </c:pt>
                <c:pt idx="29">
                  <c:v>0.66980945928276814</c:v>
                </c:pt>
                <c:pt idx="30">
                  <c:v>0.68815271784996845</c:v>
                </c:pt>
                <c:pt idx="31">
                  <c:v>0.69209903838153308</c:v>
                </c:pt>
                <c:pt idx="32">
                  <c:v>0.72831009521092605</c:v>
                </c:pt>
                <c:pt idx="33">
                  <c:v>0.80763589249842505</c:v>
                </c:pt>
                <c:pt idx="34">
                  <c:v>0.83500338765467319</c:v>
                </c:pt>
                <c:pt idx="35">
                  <c:v>0.84823069333998979</c:v>
                </c:pt>
                <c:pt idx="36">
                  <c:v>0.86948376897383783</c:v>
                </c:pt>
                <c:pt idx="37">
                  <c:v>0.8880647576935421</c:v>
                </c:pt>
                <c:pt idx="38">
                  <c:v>0.89338991310962923</c:v>
                </c:pt>
                <c:pt idx="39">
                  <c:v>0.83263559533573439</c:v>
                </c:pt>
                <c:pt idx="40">
                  <c:v>0.75699937001509587</c:v>
                </c:pt>
                <c:pt idx="41">
                  <c:v>0.71519689999881131</c:v>
                </c:pt>
                <c:pt idx="42">
                  <c:v>0.68784842325476347</c:v>
                </c:pt>
                <c:pt idx="43">
                  <c:v>0.65835086593208048</c:v>
                </c:pt>
                <c:pt idx="44">
                  <c:v>0.62969962795231138</c:v>
                </c:pt>
                <c:pt idx="45">
                  <c:v>0.63004195937191698</c:v>
                </c:pt>
                <c:pt idx="46">
                  <c:v>0.63999809815877995</c:v>
                </c:pt>
                <c:pt idx="47">
                  <c:v>0.66460792354598297</c:v>
                </c:pt>
                <c:pt idx="48">
                  <c:v>0.69411499007476618</c:v>
                </c:pt>
                <c:pt idx="49">
                  <c:v>0.67479228327924967</c:v>
                </c:pt>
                <c:pt idx="50">
                  <c:v>0.60775238027315193</c:v>
                </c:pt>
                <c:pt idx="51">
                  <c:v>0.59521924663314674</c:v>
                </c:pt>
                <c:pt idx="52">
                  <c:v>0.58169715555872525</c:v>
                </c:pt>
                <c:pt idx="53">
                  <c:v>0.57679991441714507</c:v>
                </c:pt>
                <c:pt idx="54">
                  <c:v>0.63098337077583233</c:v>
                </c:pt>
                <c:pt idx="55">
                  <c:v>0.6777116095519975</c:v>
                </c:pt>
                <c:pt idx="56">
                  <c:v>0.70420425774703133</c:v>
                </c:pt>
                <c:pt idx="57">
                  <c:v>0.71332358639708071</c:v>
                </c:pt>
                <c:pt idx="58">
                  <c:v>0.71859168657656691</c:v>
                </c:pt>
                <c:pt idx="59">
                  <c:v>0.72234782298612843</c:v>
                </c:pt>
                <c:pt idx="60">
                  <c:v>0.73865611144789545</c:v>
                </c:pt>
                <c:pt idx="61">
                  <c:v>0.74679599186962875</c:v>
                </c:pt>
                <c:pt idx="62">
                  <c:v>0.72923248820264119</c:v>
                </c:pt>
                <c:pt idx="63">
                  <c:v>0.71208738960406048</c:v>
                </c:pt>
                <c:pt idx="64">
                  <c:v>0.72972696691984928</c:v>
                </c:pt>
                <c:pt idx="65">
                  <c:v>0.75908188615103001</c:v>
                </c:pt>
                <c:pt idx="66">
                  <c:v>0.732456109070594</c:v>
                </c:pt>
                <c:pt idx="67">
                  <c:v>0.59263274257390441</c:v>
                </c:pt>
                <c:pt idx="68">
                  <c:v>0.61242140046832838</c:v>
                </c:pt>
                <c:pt idx="69">
                  <c:v>0.59028396866716593</c:v>
                </c:pt>
                <c:pt idx="70">
                  <c:v>0.51631185441405458</c:v>
                </c:pt>
                <c:pt idx="71">
                  <c:v>0.48936276432621334</c:v>
                </c:pt>
                <c:pt idx="72">
                  <c:v>0.47250294191063724</c:v>
                </c:pt>
                <c:pt idx="73">
                  <c:v>0.41753973065173722</c:v>
                </c:pt>
                <c:pt idx="74">
                  <c:v>0.39338634715734172</c:v>
                </c:pt>
                <c:pt idx="75">
                  <c:v>0.36535320757408268</c:v>
                </c:pt>
                <c:pt idx="76">
                  <c:v>0.35448418500160467</c:v>
                </c:pt>
                <c:pt idx="77">
                  <c:v>0.34586884427486358</c:v>
                </c:pt>
                <c:pt idx="78">
                  <c:v>0.34124737011018791</c:v>
                </c:pt>
                <c:pt idx="79">
                  <c:v>0.33126270370502442</c:v>
                </c:pt>
                <c:pt idx="80">
                  <c:v>0.33349736713856104</c:v>
                </c:pt>
                <c:pt idx="81">
                  <c:v>0.31610502918137623</c:v>
                </c:pt>
                <c:pt idx="82">
                  <c:v>0.30378109807557441</c:v>
                </c:pt>
                <c:pt idx="83">
                  <c:v>0.26685685078866977</c:v>
                </c:pt>
                <c:pt idx="84">
                  <c:v>0.24564181197922239</c:v>
                </c:pt>
                <c:pt idx="85">
                  <c:v>0.21582094164913407</c:v>
                </c:pt>
                <c:pt idx="86">
                  <c:v>0.19338872445886673</c:v>
                </c:pt>
                <c:pt idx="87">
                  <c:v>0.16723840768343853</c:v>
                </c:pt>
                <c:pt idx="88">
                  <c:v>0.14580465713368754</c:v>
                </c:pt>
                <c:pt idx="89">
                  <c:v>0.12244053774560497</c:v>
                </c:pt>
                <c:pt idx="90">
                  <c:v>9.704144825208906E-2</c:v>
                </c:pt>
                <c:pt idx="91">
                  <c:v>7.4171807581214569E-2</c:v>
                </c:pt>
                <c:pt idx="92">
                  <c:v>4.984725837701625E-2</c:v>
                </c:pt>
                <c:pt idx="93">
                  <c:v>3.0914429031606225E-2</c:v>
                </c:pt>
                <c:pt idx="94">
                  <c:v>1.2723317762008345E-2</c:v>
                </c:pt>
                <c:pt idx="95">
                  <c:v>1.0241414969867703E-2</c:v>
                </c:pt>
                <c:pt idx="96">
                  <c:v>7.2365058422184979E-3</c:v>
                </c:pt>
                <c:pt idx="97">
                  <c:v>6.5042969725065082E-3</c:v>
                </c:pt>
                <c:pt idx="98">
                  <c:v>5.7435604844940508E-3</c:v>
                </c:pt>
                <c:pt idx="99">
                  <c:v>3.4898786387571466E-3</c:v>
                </c:pt>
                <c:pt idx="100">
                  <c:v>5.5248487441904694E-3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4-4394-A694-C181FACED226}"/>
            </c:ext>
          </c:extLst>
        </c:ser>
        <c:ser>
          <c:idx val="0"/>
          <c:order val="1"/>
          <c:tx>
            <c:strRef>
              <c:f>Data_1letá_věková_skupina!$B$1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numRef>
              <c:f>Data_1letá_věková_skupina!$A$2:$A$101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Data_1letá_věková_skupina!$P$2:$P$102</c:f>
              <c:numCache>
                <c:formatCode>General</c:formatCode>
                <c:ptCount val="101"/>
                <c:pt idx="0">
                  <c:v>-0.52848363822225397</c:v>
                </c:pt>
                <c:pt idx="1">
                  <c:v>-0.53248701399041942</c:v>
                </c:pt>
                <c:pt idx="2">
                  <c:v>-0.583446849481154</c:v>
                </c:pt>
                <c:pt idx="3">
                  <c:v>-0.58873396807284051</c:v>
                </c:pt>
                <c:pt idx="4">
                  <c:v>-0.59891832780610732</c:v>
                </c:pt>
                <c:pt idx="5">
                  <c:v>-0.57444163130430648</c:v>
                </c:pt>
                <c:pt idx="6">
                  <c:v>-0.53281983620392492</c:v>
                </c:pt>
                <c:pt idx="7">
                  <c:v>-0.50199099002722014</c:v>
                </c:pt>
                <c:pt idx="8">
                  <c:v>-0.48112779184347848</c:v>
                </c:pt>
                <c:pt idx="9">
                  <c:v>-0.46092072888064756</c:v>
                </c:pt>
                <c:pt idx="10">
                  <c:v>-0.45656551248677624</c:v>
                </c:pt>
                <c:pt idx="11">
                  <c:v>-0.44754127589772846</c:v>
                </c:pt>
                <c:pt idx="12">
                  <c:v>-0.44753176669162831</c:v>
                </c:pt>
                <c:pt idx="13">
                  <c:v>-0.43601611810433977</c:v>
                </c:pt>
                <c:pt idx="14">
                  <c:v>-0.44136980113872742</c:v>
                </c:pt>
                <c:pt idx="15">
                  <c:v>-0.44306243982455512</c:v>
                </c:pt>
                <c:pt idx="16">
                  <c:v>-0.44484066136528427</c:v>
                </c:pt>
                <c:pt idx="17">
                  <c:v>-0.47378668473415825</c:v>
                </c:pt>
                <c:pt idx="18">
                  <c:v>-0.5283695277490521</c:v>
                </c:pt>
                <c:pt idx="19">
                  <c:v>-0.59711157864707776</c:v>
                </c:pt>
                <c:pt idx="20">
                  <c:v>-0.60378704132938699</c:v>
                </c:pt>
                <c:pt idx="21">
                  <c:v>-0.64097754638709603</c:v>
                </c:pt>
                <c:pt idx="22">
                  <c:v>-0.6465214135434868</c:v>
                </c:pt>
                <c:pt idx="23">
                  <c:v>-0.6429459520498283</c:v>
                </c:pt>
                <c:pt idx="24">
                  <c:v>-0.67128338622829231</c:v>
                </c:pt>
                <c:pt idx="25">
                  <c:v>-0.67135945987709356</c:v>
                </c:pt>
                <c:pt idx="26">
                  <c:v>-0.68732541691925497</c:v>
                </c:pt>
                <c:pt idx="27">
                  <c:v>-0.70334842919801732</c:v>
                </c:pt>
                <c:pt idx="28">
                  <c:v>-0.70920610015571328</c:v>
                </c:pt>
                <c:pt idx="29">
                  <c:v>-0.71255334070296805</c:v>
                </c:pt>
                <c:pt idx="30">
                  <c:v>-0.72683616826540198</c:v>
                </c:pt>
                <c:pt idx="31">
                  <c:v>-0.73295058778780209</c:v>
                </c:pt>
                <c:pt idx="32">
                  <c:v>-0.7811147166850908</c:v>
                </c:pt>
                <c:pt idx="33">
                  <c:v>-0.85721689310463689</c:v>
                </c:pt>
                <c:pt idx="34">
                  <c:v>-0.88273960227745485</c:v>
                </c:pt>
                <c:pt idx="35">
                  <c:v>-0.8952156806808591</c:v>
                </c:pt>
                <c:pt idx="36">
                  <c:v>-0.91865587371774304</c:v>
                </c:pt>
                <c:pt idx="37">
                  <c:v>-0.93077060228934139</c:v>
                </c:pt>
                <c:pt idx="38">
                  <c:v>-0.9440169263868583</c:v>
                </c:pt>
                <c:pt idx="39">
                  <c:v>-0.88798868404474085</c:v>
                </c:pt>
                <c:pt idx="40">
                  <c:v>-0.80256748564704206</c:v>
                </c:pt>
                <c:pt idx="41">
                  <c:v>-0.75455550404735583</c:v>
                </c:pt>
                <c:pt idx="42">
                  <c:v>-0.72458248641966505</c:v>
                </c:pt>
                <c:pt idx="43">
                  <c:v>-0.69902174042244647</c:v>
                </c:pt>
                <c:pt idx="44">
                  <c:v>-0.66307694136385786</c:v>
                </c:pt>
                <c:pt idx="45">
                  <c:v>-0.66429411974467778</c:v>
                </c:pt>
                <c:pt idx="46">
                  <c:v>-0.66899166755815476</c:v>
                </c:pt>
                <c:pt idx="47">
                  <c:v>-0.69500885544818081</c:v>
                </c:pt>
                <c:pt idx="48">
                  <c:v>-0.72661745652509835</c:v>
                </c:pt>
                <c:pt idx="49">
                  <c:v>-0.69582664717279419</c:v>
                </c:pt>
                <c:pt idx="50">
                  <c:v>-0.62562017853534457</c:v>
                </c:pt>
                <c:pt idx="51">
                  <c:v>-0.60700115299123969</c:v>
                </c:pt>
                <c:pt idx="52">
                  <c:v>-0.59650298945666769</c:v>
                </c:pt>
                <c:pt idx="53">
                  <c:v>-0.58667047034910669</c:v>
                </c:pt>
                <c:pt idx="54">
                  <c:v>-0.62367079128481262</c:v>
                </c:pt>
                <c:pt idx="55">
                  <c:v>-0.6700852262596726</c:v>
                </c:pt>
                <c:pt idx="56">
                  <c:v>-0.68447265508920829</c:v>
                </c:pt>
                <c:pt idx="57">
                  <c:v>-0.68828584673537063</c:v>
                </c:pt>
                <c:pt idx="58">
                  <c:v>-0.68495762460031617</c:v>
                </c:pt>
                <c:pt idx="59">
                  <c:v>-0.68607020171403443</c:v>
                </c:pt>
                <c:pt idx="60">
                  <c:v>-0.6912717374508196</c:v>
                </c:pt>
                <c:pt idx="61">
                  <c:v>-0.68206682594586887</c:v>
                </c:pt>
                <c:pt idx="62">
                  <c:v>-0.66715639078082467</c:v>
                </c:pt>
                <c:pt idx="63">
                  <c:v>-0.6392278524646674</c:v>
                </c:pt>
                <c:pt idx="64">
                  <c:v>-0.65444258222491647</c:v>
                </c:pt>
                <c:pt idx="65">
                  <c:v>-0.66268706391375154</c:v>
                </c:pt>
                <c:pt idx="66">
                  <c:v>-0.62726527119067144</c:v>
                </c:pt>
                <c:pt idx="67">
                  <c:v>-0.48931521829571256</c:v>
                </c:pt>
                <c:pt idx="68">
                  <c:v>-0.50322718682024037</c:v>
                </c:pt>
                <c:pt idx="69">
                  <c:v>-0.47723852654851479</c:v>
                </c:pt>
                <c:pt idx="70">
                  <c:v>-0.41005598545091465</c:v>
                </c:pt>
                <c:pt idx="71">
                  <c:v>-0.38071057542583414</c:v>
                </c:pt>
                <c:pt idx="72">
                  <c:v>-0.36335627429304995</c:v>
                </c:pt>
                <c:pt idx="73">
                  <c:v>-0.30343876665596881</c:v>
                </c:pt>
                <c:pt idx="74">
                  <c:v>-0.28145348215240878</c:v>
                </c:pt>
                <c:pt idx="75">
                  <c:v>-0.25386727525585706</c:v>
                </c:pt>
                <c:pt idx="76">
                  <c:v>-0.23576174684116061</c:v>
                </c:pt>
                <c:pt idx="77">
                  <c:v>-0.22601481058850098</c:v>
                </c:pt>
                <c:pt idx="78">
                  <c:v>-0.21490805786351913</c:v>
                </c:pt>
                <c:pt idx="79">
                  <c:v>-0.20268872802481902</c:v>
                </c:pt>
                <c:pt idx="80">
                  <c:v>-0.1976488487917365</c:v>
                </c:pt>
                <c:pt idx="81">
                  <c:v>-0.17758442392040794</c:v>
                </c:pt>
                <c:pt idx="82">
                  <c:v>-0.16300681096886924</c:v>
                </c:pt>
                <c:pt idx="83">
                  <c:v>-0.1391196852452781</c:v>
                </c:pt>
                <c:pt idx="84">
                  <c:v>-0.12026292954866931</c:v>
                </c:pt>
                <c:pt idx="85">
                  <c:v>-9.9808627227234367E-2</c:v>
                </c:pt>
                <c:pt idx="86">
                  <c:v>-8.3842670185072923E-2</c:v>
                </c:pt>
                <c:pt idx="87">
                  <c:v>-6.9483768973837803E-2</c:v>
                </c:pt>
                <c:pt idx="88">
                  <c:v>-5.5600328067610456E-2</c:v>
                </c:pt>
                <c:pt idx="89">
                  <c:v>-4.5511060395345242E-2</c:v>
                </c:pt>
                <c:pt idx="90">
                  <c:v>-3.3291730556645152E-2</c:v>
                </c:pt>
                <c:pt idx="91">
                  <c:v>-2.4096328257794578E-2</c:v>
                </c:pt>
                <c:pt idx="92">
                  <c:v>-1.5671171653056617E-2</c:v>
                </c:pt>
                <c:pt idx="93">
                  <c:v>-9.7184086343591394E-3</c:v>
                </c:pt>
                <c:pt idx="94">
                  <c:v>-3.7751548217618181E-3</c:v>
                </c:pt>
                <c:pt idx="95">
                  <c:v>-2.6625777080435996E-3</c:v>
                </c:pt>
                <c:pt idx="96">
                  <c:v>-1.9684056627322327E-3</c:v>
                </c:pt>
                <c:pt idx="97">
                  <c:v>-1.5500005943253812E-3</c:v>
                </c:pt>
                <c:pt idx="98">
                  <c:v>-1.388344090622734E-3</c:v>
                </c:pt>
                <c:pt idx="99">
                  <c:v>-1.026994258816817E-3</c:v>
                </c:pt>
                <c:pt idx="100">
                  <c:v>-1.4263809150233571E-3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4-4394-A694-C181FACED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3136608"/>
        <c:axId val="463136064"/>
      </c:barChart>
      <c:catAx>
        <c:axId val="463136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Věk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crossAx val="463136064"/>
        <c:crosses val="autoZero"/>
        <c:auto val="1"/>
        <c:lblAlgn val="ctr"/>
        <c:lblOffset val="100"/>
        <c:tickLblSkip val="5"/>
        <c:noMultiLvlLbl val="0"/>
      </c:catAx>
      <c:valAx>
        <c:axId val="463136064"/>
        <c:scaling>
          <c:orientation val="minMax"/>
          <c:max val="1.5"/>
          <c:min val="-1.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Podíl </a:t>
                </a:r>
                <a:r>
                  <a:rPr lang="en-US"/>
                  <a:t>obyvatel ve věkové skupině</a:t>
                </a:r>
                <a:r>
                  <a:rPr lang="cs-CZ"/>
                  <a:t> (v %)</a:t>
                </a:r>
                <a:endParaRPr lang="en-US"/>
              </a:p>
            </c:rich>
          </c:tx>
          <c:overlay val="0"/>
        </c:title>
        <c:numFmt formatCode="0.00;0.00" sourceLinked="0"/>
        <c:majorTickMark val="out"/>
        <c:minorTickMark val="none"/>
        <c:tickLblPos val="nextTo"/>
        <c:crossAx val="463136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234685990338174"/>
          <c:y val="1.4798492462311555E-2"/>
          <c:w val="0.38043360171765978"/>
          <c:h val="5.1408040201005027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400"/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20182501341939E-2"/>
          <c:y val="8.2327470686767185E-2"/>
          <c:w val="0.86402211486849179"/>
          <c:h val="0.8160234505862646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Data_5letá_věková_skupina!$C$1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Data_5letá_věková_skupina!$A$2:$A$22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100+</c:v>
                </c:pt>
              </c:strCache>
            </c:strRef>
          </c:cat>
          <c:val>
            <c:numRef>
              <c:f>Data_5letá_věková_skupina!$C$2:$C$22</c:f>
              <c:numCache>
                <c:formatCode>###\ ###\ ###\ ###\ ##0</c:formatCode>
                <c:ptCount val="21"/>
                <c:pt idx="0">
                  <c:v>150</c:v>
                </c:pt>
                <c:pt idx="1">
                  <c:v>145</c:v>
                </c:pt>
                <c:pt idx="2">
                  <c:v>164</c:v>
                </c:pt>
                <c:pt idx="3">
                  <c:v>166</c:v>
                </c:pt>
                <c:pt idx="4">
                  <c:v>182</c:v>
                </c:pt>
                <c:pt idx="5">
                  <c:v>197</c:v>
                </c:pt>
                <c:pt idx="6">
                  <c:v>174</c:v>
                </c:pt>
                <c:pt idx="7">
                  <c:v>158</c:v>
                </c:pt>
                <c:pt idx="8">
                  <c:v>180</c:v>
                </c:pt>
                <c:pt idx="9">
                  <c:v>190</c:v>
                </c:pt>
                <c:pt idx="10">
                  <c:v>208</c:v>
                </c:pt>
                <c:pt idx="11">
                  <c:v>195</c:v>
                </c:pt>
                <c:pt idx="12">
                  <c:v>175</c:v>
                </c:pt>
                <c:pt idx="13">
                  <c:v>159</c:v>
                </c:pt>
                <c:pt idx="14">
                  <c:v>180</c:v>
                </c:pt>
                <c:pt idx="15">
                  <c:v>126</c:v>
                </c:pt>
                <c:pt idx="16">
                  <c:v>83</c:v>
                </c:pt>
                <c:pt idx="17">
                  <c:v>48</c:v>
                </c:pt>
                <c:pt idx="18">
                  <c:v>25</c:v>
                </c:pt>
                <c:pt idx="19">
                  <c:v>8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C-451A-8008-E97D5A4A3C4E}"/>
            </c:ext>
          </c:extLst>
        </c:ser>
        <c:ser>
          <c:idx val="0"/>
          <c:order val="1"/>
          <c:tx>
            <c:strRef>
              <c:f>Data_5letá_věková_skupina!$B$1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Data_5letá_věková_skupina!$A$2:$A$22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100+</c:v>
                </c:pt>
              </c:strCache>
            </c:strRef>
          </c:cat>
          <c:val>
            <c:numRef>
              <c:f>Data_5letá_věková_skupina!$O$2:$O$22</c:f>
              <c:numCache>
                <c:formatCode>#,##0</c:formatCode>
                <c:ptCount val="21"/>
                <c:pt idx="0">
                  <c:v>-158</c:v>
                </c:pt>
                <c:pt idx="1">
                  <c:v>-153</c:v>
                </c:pt>
                <c:pt idx="2">
                  <c:v>-173</c:v>
                </c:pt>
                <c:pt idx="3">
                  <c:v>-173</c:v>
                </c:pt>
                <c:pt idx="4">
                  <c:v>-192</c:v>
                </c:pt>
                <c:pt idx="5">
                  <c:v>-205</c:v>
                </c:pt>
                <c:pt idx="6">
                  <c:v>-181</c:v>
                </c:pt>
                <c:pt idx="7">
                  <c:v>-159</c:v>
                </c:pt>
                <c:pt idx="8">
                  <c:v>-181</c:v>
                </c:pt>
                <c:pt idx="9">
                  <c:v>-188</c:v>
                </c:pt>
                <c:pt idx="10">
                  <c:v>-214</c:v>
                </c:pt>
                <c:pt idx="11">
                  <c:v>-194</c:v>
                </c:pt>
                <c:pt idx="12">
                  <c:v>-171</c:v>
                </c:pt>
                <c:pt idx="13">
                  <c:v>-150</c:v>
                </c:pt>
                <c:pt idx="14">
                  <c:v>-172</c:v>
                </c:pt>
                <c:pt idx="15">
                  <c:v>-109</c:v>
                </c:pt>
                <c:pt idx="16">
                  <c:v>-64</c:v>
                </c:pt>
                <c:pt idx="17">
                  <c:v>-30</c:v>
                </c:pt>
                <c:pt idx="18">
                  <c:v>-12</c:v>
                </c:pt>
                <c:pt idx="19">
                  <c:v>-2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C-451A-8008-E97D5A4A3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3135520"/>
        <c:axId val="463137152"/>
      </c:barChart>
      <c:catAx>
        <c:axId val="463135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Věk</a:t>
                </a:r>
                <a:r>
                  <a:rPr lang="cs-CZ"/>
                  <a:t>ová skupina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crossAx val="463137152"/>
        <c:crosses val="autoZero"/>
        <c:auto val="1"/>
        <c:lblAlgn val="ctr"/>
        <c:lblOffset val="100"/>
        <c:tickLblSkip val="1"/>
        <c:noMultiLvlLbl val="0"/>
      </c:catAx>
      <c:valAx>
        <c:axId val="463137152"/>
        <c:scaling>
          <c:orientation val="minMax"/>
          <c:max val="300"/>
          <c:min val="-30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Počty obyvatel ve věkové skupině</a:t>
                </a:r>
                <a:r>
                  <a:rPr lang="cs-CZ"/>
                  <a:t> (v tisících)</a:t>
                </a:r>
                <a:endParaRPr lang="en-US"/>
              </a:p>
            </c:rich>
          </c:tx>
          <c:overlay val="0"/>
        </c:title>
        <c:numFmt formatCode="0;0" sourceLinked="0"/>
        <c:majorTickMark val="out"/>
        <c:minorTickMark val="none"/>
        <c:tickLblPos val="nextTo"/>
        <c:crossAx val="463135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234685990338174"/>
          <c:y val="1.4798492462311555E-2"/>
          <c:w val="0.38043360171765978"/>
          <c:h val="5.1408040201005027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400"/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20182501341939E-2"/>
          <c:y val="8.2327470686767185E-2"/>
          <c:w val="0.86402211486849179"/>
          <c:h val="0.8160234505862646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Data_5letá_věková_skupina!$C$1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Data_5letá_věková_skupina!$A$2:$A$22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100+</c:v>
                </c:pt>
              </c:strCache>
            </c:strRef>
          </c:cat>
          <c:val>
            <c:numRef>
              <c:f>Data_5letá_věková_skupina!$Q$2:$Q$22</c:f>
              <c:numCache>
                <c:formatCode>General</c:formatCode>
                <c:ptCount val="21"/>
                <c:pt idx="0">
                  <c:v>2.5884383088869716</c:v>
                </c:pt>
                <c:pt idx="1">
                  <c:v>2.5021570319240727</c:v>
                </c:pt>
                <c:pt idx="2">
                  <c:v>2.830025884383089</c:v>
                </c:pt>
                <c:pt idx="3">
                  <c:v>2.8645383951682484</c:v>
                </c:pt>
                <c:pt idx="4">
                  <c:v>3.1406384814495256</c:v>
                </c:pt>
                <c:pt idx="5">
                  <c:v>3.3994823123382227</c:v>
                </c:pt>
                <c:pt idx="6">
                  <c:v>3.0025884383088868</c:v>
                </c:pt>
                <c:pt idx="7">
                  <c:v>2.72648835202761</c:v>
                </c:pt>
                <c:pt idx="8">
                  <c:v>3.1061259706643658</c:v>
                </c:pt>
                <c:pt idx="9">
                  <c:v>3.278688524590164</c:v>
                </c:pt>
                <c:pt idx="10">
                  <c:v>3.5893011216566006</c:v>
                </c:pt>
                <c:pt idx="11">
                  <c:v>3.3649698015530629</c:v>
                </c:pt>
                <c:pt idx="12">
                  <c:v>3.0198446937014669</c:v>
                </c:pt>
                <c:pt idx="13">
                  <c:v>2.7437446074201897</c:v>
                </c:pt>
                <c:pt idx="14">
                  <c:v>3.1061259706643658</c:v>
                </c:pt>
                <c:pt idx="15">
                  <c:v>2.1742881794650559</c:v>
                </c:pt>
                <c:pt idx="16">
                  <c:v>1.4322691975841242</c:v>
                </c:pt>
                <c:pt idx="17">
                  <c:v>0.82830025884383085</c:v>
                </c:pt>
                <c:pt idx="18">
                  <c:v>0.43140638481449528</c:v>
                </c:pt>
                <c:pt idx="19">
                  <c:v>0.13805004314063848</c:v>
                </c:pt>
                <c:pt idx="20">
                  <c:v>1.7256255392579811E-2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F-4FDD-AAD0-D249E3D35D30}"/>
            </c:ext>
          </c:extLst>
        </c:ser>
        <c:ser>
          <c:idx val="0"/>
          <c:order val="1"/>
          <c:tx>
            <c:strRef>
              <c:f>Data_5letá_věková_skupina!$B$1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Data_5letá_věková_skupina!$A$2:$A$22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100+</c:v>
                </c:pt>
              </c:strCache>
            </c:strRef>
          </c:cat>
          <c:val>
            <c:numRef>
              <c:f>Data_5letá_věková_skupina!$P$2:$P$22</c:f>
              <c:numCache>
                <c:formatCode>General</c:formatCode>
                <c:ptCount val="21"/>
                <c:pt idx="0">
                  <c:v>-2.72648835202761</c:v>
                </c:pt>
                <c:pt idx="1">
                  <c:v>-2.6402070750647111</c:v>
                </c:pt>
                <c:pt idx="2">
                  <c:v>-2.9853321829163071</c:v>
                </c:pt>
                <c:pt idx="3">
                  <c:v>-2.9853321829163071</c:v>
                </c:pt>
                <c:pt idx="4">
                  <c:v>-3.3132010353753234</c:v>
                </c:pt>
                <c:pt idx="5">
                  <c:v>-3.5375323554788611</c:v>
                </c:pt>
                <c:pt idx="6">
                  <c:v>-3.1233822260569455</c:v>
                </c:pt>
                <c:pt idx="7">
                  <c:v>-2.7437446074201897</c:v>
                </c:pt>
                <c:pt idx="8">
                  <c:v>-3.1233822260569455</c:v>
                </c:pt>
                <c:pt idx="9">
                  <c:v>-3.2441760138050042</c:v>
                </c:pt>
                <c:pt idx="10">
                  <c:v>-3.6928386540120792</c:v>
                </c:pt>
                <c:pt idx="11">
                  <c:v>-3.3477135461604832</c:v>
                </c:pt>
                <c:pt idx="12">
                  <c:v>-2.9508196721311477</c:v>
                </c:pt>
                <c:pt idx="13">
                  <c:v>-2.5884383088869716</c:v>
                </c:pt>
                <c:pt idx="14">
                  <c:v>-2.9680759275237274</c:v>
                </c:pt>
                <c:pt idx="15">
                  <c:v>-1.8809318377911992</c:v>
                </c:pt>
                <c:pt idx="16">
                  <c:v>-1.1044003451251079</c:v>
                </c:pt>
                <c:pt idx="17">
                  <c:v>-0.51768766177739434</c:v>
                </c:pt>
                <c:pt idx="18">
                  <c:v>-0.20707506471095771</c:v>
                </c:pt>
                <c:pt idx="19">
                  <c:v>-3.4512510785159621E-2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F-4FDD-AAD0-D249E3D35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3817600"/>
        <c:axId val="463818688"/>
      </c:barChart>
      <c:catAx>
        <c:axId val="46381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Věk</a:t>
                </a:r>
                <a:r>
                  <a:rPr lang="cs-CZ"/>
                  <a:t>ová skupina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crossAx val="463818688"/>
        <c:crosses val="autoZero"/>
        <c:auto val="1"/>
        <c:lblAlgn val="ctr"/>
        <c:lblOffset val="100"/>
        <c:tickLblSkip val="1"/>
        <c:noMultiLvlLbl val="0"/>
      </c:catAx>
      <c:valAx>
        <c:axId val="4638186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Počty obyvatel ve věkové skupině</a:t>
                </a:r>
                <a:r>
                  <a:rPr lang="cs-CZ"/>
                  <a:t> (v %)</a:t>
                </a:r>
                <a:endParaRPr lang="en-US"/>
              </a:p>
            </c:rich>
          </c:tx>
          <c:overlay val="0"/>
        </c:title>
        <c:numFmt formatCode="0.00;0.00" sourceLinked="0"/>
        <c:majorTickMark val="out"/>
        <c:minorTickMark val="none"/>
        <c:tickLblPos val="nextTo"/>
        <c:crossAx val="463817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234685990338174"/>
          <c:y val="1.4798492462311555E-2"/>
          <c:w val="0.38043360171765978"/>
          <c:h val="5.1408040201005027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400"/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C00000"/>
  </sheetPr>
  <sheetViews>
    <sheetView zoomScale="89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C00000"/>
  </sheetPr>
  <sheetViews>
    <sheetView zoomScale="89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C00000"/>
  </sheetPr>
  <sheetViews>
    <sheetView zoomScale="89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C00000"/>
  </sheetPr>
  <sheetViews>
    <sheetView zoomScale="8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113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0182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0182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0182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zso.cz/csu/2013edicniplan.nsf/p/4003-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opulation.un.org/wpp/DataQuer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103"/>
  <sheetViews>
    <sheetView workbookViewId="0">
      <selection activeCell="B8" sqref="B8:C28"/>
    </sheetView>
  </sheetViews>
  <sheetFormatPr defaultRowHeight="14.4" x14ac:dyDescent="0.3"/>
  <cols>
    <col min="15" max="17" width="2.109375" style="21" customWidth="1"/>
  </cols>
  <sheetData>
    <row r="1" spans="1:17" x14ac:dyDescent="0.3">
      <c r="A1" t="s">
        <v>1</v>
      </c>
      <c r="B1" t="s">
        <v>2</v>
      </c>
      <c r="C1" t="s">
        <v>3</v>
      </c>
      <c r="E1" s="8" t="s">
        <v>8</v>
      </c>
      <c r="F1" s="9"/>
      <c r="G1" s="9"/>
      <c r="H1" s="9"/>
      <c r="I1" s="9"/>
      <c r="J1" s="10"/>
      <c r="O1" s="21" t="str">
        <f>B1</f>
        <v>Muži</v>
      </c>
      <c r="P1" s="21" t="str">
        <f>B1</f>
        <v>Muži</v>
      </c>
      <c r="Q1" s="21" t="str">
        <f>C1</f>
        <v>Ženy</v>
      </c>
    </row>
    <row r="2" spans="1:17" x14ac:dyDescent="0.3">
      <c r="A2" s="1">
        <v>0</v>
      </c>
      <c r="B2" s="4">
        <v>55576</v>
      </c>
      <c r="C2" s="6">
        <v>53116</v>
      </c>
      <c r="E2" s="11" t="s">
        <v>6</v>
      </c>
      <c r="F2" s="12"/>
      <c r="G2" s="12"/>
      <c r="H2" s="12"/>
      <c r="I2" s="12"/>
      <c r="J2" s="13"/>
      <c r="O2" s="22">
        <f>-B2</f>
        <v>-55576</v>
      </c>
      <c r="P2" s="21">
        <f>-100*B2/SUM($B$2:$C$102)</f>
        <v>-0.52848363822225397</v>
      </c>
      <c r="Q2" s="21">
        <f>100*C2/SUM($B$2:$C$102)</f>
        <v>0.50509099121587087</v>
      </c>
    </row>
    <row r="3" spans="1:17" x14ac:dyDescent="0.3">
      <c r="A3" s="1">
        <v>1</v>
      </c>
      <c r="B3" s="4">
        <v>55997</v>
      </c>
      <c r="C3" s="6">
        <v>53149</v>
      </c>
      <c r="E3" s="11" t="s">
        <v>5</v>
      </c>
      <c r="F3" s="12"/>
      <c r="G3" s="12"/>
      <c r="H3" s="12"/>
      <c r="I3" s="12"/>
      <c r="J3" s="13"/>
      <c r="O3" s="22">
        <f t="shared" ref="O3:O66" si="0">-B3</f>
        <v>-55997</v>
      </c>
      <c r="P3" s="21">
        <f t="shared" ref="P3:P66" si="1">-100*B3/SUM($B$2:$C$102)</f>
        <v>-0.53248701399041942</v>
      </c>
      <c r="Q3" s="21">
        <f t="shared" ref="Q3:Q66" si="2">100*C3/SUM($B$2:$C$102)</f>
        <v>0.50540479501717606</v>
      </c>
    </row>
    <row r="4" spans="1:17" x14ac:dyDescent="0.3">
      <c r="A4" s="1">
        <v>2</v>
      </c>
      <c r="B4" s="4">
        <v>61356</v>
      </c>
      <c r="C4" s="6">
        <v>58148</v>
      </c>
      <c r="E4" s="14" t="s">
        <v>4</v>
      </c>
      <c r="F4" s="12"/>
      <c r="G4" s="12"/>
      <c r="H4" s="12"/>
      <c r="I4" s="12"/>
      <c r="J4" s="13"/>
      <c r="O4" s="22">
        <f t="shared" si="0"/>
        <v>-61356</v>
      </c>
      <c r="P4" s="21">
        <f t="shared" si="1"/>
        <v>-0.583446849481154</v>
      </c>
      <c r="Q4" s="21">
        <f t="shared" si="2"/>
        <v>0.55294131631185439</v>
      </c>
    </row>
    <row r="5" spans="1:17" ht="15" thickBot="1" x14ac:dyDescent="0.35">
      <c r="A5" s="1">
        <v>3</v>
      </c>
      <c r="B5" s="4">
        <v>61912</v>
      </c>
      <c r="C5" s="6">
        <v>59501</v>
      </c>
      <c r="E5" s="15" t="s">
        <v>7</v>
      </c>
      <c r="F5" s="16"/>
      <c r="G5" s="16"/>
      <c r="H5" s="16"/>
      <c r="I5" s="16"/>
      <c r="J5" s="17"/>
      <c r="O5" s="22">
        <f t="shared" si="0"/>
        <v>-61912</v>
      </c>
      <c r="P5" s="21">
        <f t="shared" si="1"/>
        <v>-0.58873396807284051</v>
      </c>
      <c r="Q5" s="21">
        <f t="shared" si="2"/>
        <v>0.56580727216536508</v>
      </c>
    </row>
    <row r="6" spans="1:17" ht="15" thickBot="1" x14ac:dyDescent="0.35">
      <c r="A6" s="1">
        <v>4</v>
      </c>
      <c r="B6" s="4">
        <v>62983</v>
      </c>
      <c r="C6" s="6">
        <v>59962</v>
      </c>
      <c r="O6" s="22">
        <f t="shared" si="0"/>
        <v>-62983</v>
      </c>
      <c r="P6" s="21">
        <f t="shared" si="1"/>
        <v>-0.59891832780610732</v>
      </c>
      <c r="Q6" s="21">
        <f t="shared" si="2"/>
        <v>0.57019101617753687</v>
      </c>
    </row>
    <row r="7" spans="1:17" ht="15" thickBot="1" x14ac:dyDescent="0.35">
      <c r="A7" s="1">
        <v>5</v>
      </c>
      <c r="B7" s="4">
        <v>60409</v>
      </c>
      <c r="C7" s="6">
        <v>57976</v>
      </c>
      <c r="E7" s="18" t="s">
        <v>9</v>
      </c>
      <c r="F7" s="19"/>
      <c r="G7" s="19"/>
      <c r="H7" s="19"/>
      <c r="I7" s="19"/>
      <c r="J7" s="20"/>
      <c r="O7" s="22">
        <f t="shared" si="0"/>
        <v>-60409</v>
      </c>
      <c r="P7" s="21">
        <f t="shared" si="1"/>
        <v>-0.57444163130430648</v>
      </c>
      <c r="Q7" s="21">
        <f t="shared" si="2"/>
        <v>0.55130573286262763</v>
      </c>
    </row>
    <row r="8" spans="1:17" x14ac:dyDescent="0.3">
      <c r="A8" s="1">
        <v>6</v>
      </c>
      <c r="B8" s="4">
        <v>56032</v>
      </c>
      <c r="C8" s="6">
        <v>52793</v>
      </c>
      <c r="O8" s="22">
        <f t="shared" si="0"/>
        <v>-56032</v>
      </c>
      <c r="P8" s="21">
        <f t="shared" si="1"/>
        <v>-0.53281983620392492</v>
      </c>
      <c r="Q8" s="21">
        <f t="shared" si="2"/>
        <v>0.50201951764552055</v>
      </c>
    </row>
    <row r="9" spans="1:17" x14ac:dyDescent="0.3">
      <c r="A9" s="1">
        <v>7</v>
      </c>
      <c r="B9" s="4">
        <v>52790</v>
      </c>
      <c r="C9" s="6">
        <v>50201</v>
      </c>
      <c r="O9" s="22">
        <f t="shared" si="0"/>
        <v>-52790</v>
      </c>
      <c r="P9" s="21">
        <f t="shared" si="1"/>
        <v>-0.50199099002722014</v>
      </c>
      <c r="Q9" s="21">
        <f t="shared" si="2"/>
        <v>0.47737165543391696</v>
      </c>
    </row>
    <row r="10" spans="1:17" x14ac:dyDescent="0.3">
      <c r="A10" s="1">
        <v>8</v>
      </c>
      <c r="B10" s="4">
        <v>50596</v>
      </c>
      <c r="C10" s="6">
        <v>47661</v>
      </c>
      <c r="O10" s="22">
        <f t="shared" si="0"/>
        <v>-50596</v>
      </c>
      <c r="P10" s="21">
        <f t="shared" si="1"/>
        <v>-0.48112779184347848</v>
      </c>
      <c r="Q10" s="21">
        <f t="shared" si="2"/>
        <v>0.45321827193952147</v>
      </c>
    </row>
    <row r="11" spans="1:17" x14ac:dyDescent="0.3">
      <c r="A11" s="1">
        <v>9</v>
      </c>
      <c r="B11" s="4">
        <v>48471</v>
      </c>
      <c r="C11" s="6">
        <v>45899</v>
      </c>
      <c r="O11" s="22">
        <f t="shared" si="0"/>
        <v>-48471</v>
      </c>
      <c r="P11" s="21">
        <f t="shared" si="1"/>
        <v>-0.46092072888064756</v>
      </c>
      <c r="Q11" s="21">
        <f t="shared" si="2"/>
        <v>0.43646305079104708</v>
      </c>
    </row>
    <row r="12" spans="1:17" x14ac:dyDescent="0.3">
      <c r="A12" s="1">
        <v>10</v>
      </c>
      <c r="B12" s="4">
        <v>48013</v>
      </c>
      <c r="C12" s="6">
        <v>45444</v>
      </c>
      <c r="O12" s="22">
        <f t="shared" si="0"/>
        <v>-48013</v>
      </c>
      <c r="P12" s="21">
        <f t="shared" si="1"/>
        <v>-0.45656551248677624</v>
      </c>
      <c r="Q12" s="21">
        <f t="shared" si="2"/>
        <v>0.43213636201547623</v>
      </c>
    </row>
    <row r="13" spans="1:17" x14ac:dyDescent="0.3">
      <c r="A13" s="1">
        <v>11</v>
      </c>
      <c r="B13" s="4">
        <v>47064</v>
      </c>
      <c r="C13" s="6">
        <v>44545</v>
      </c>
      <c r="O13" s="22">
        <f t="shared" si="0"/>
        <v>-47064</v>
      </c>
      <c r="P13" s="21">
        <f t="shared" si="1"/>
        <v>-0.44754127589772846</v>
      </c>
      <c r="Q13" s="21">
        <f t="shared" si="2"/>
        <v>0.42358758573143623</v>
      </c>
    </row>
    <row r="14" spans="1:17" x14ac:dyDescent="0.3">
      <c r="A14" s="1">
        <v>12</v>
      </c>
      <c r="B14" s="4">
        <v>47063</v>
      </c>
      <c r="C14" s="6">
        <v>43825</v>
      </c>
      <c r="O14" s="22">
        <f t="shared" si="0"/>
        <v>-47063</v>
      </c>
      <c r="P14" s="21">
        <f t="shared" si="1"/>
        <v>-0.44753176669162831</v>
      </c>
      <c r="Q14" s="21">
        <f t="shared" si="2"/>
        <v>0.41674095733932415</v>
      </c>
    </row>
    <row r="15" spans="1:17" x14ac:dyDescent="0.3">
      <c r="A15" s="1">
        <v>13</v>
      </c>
      <c r="B15" s="4">
        <v>45852</v>
      </c>
      <c r="C15" s="6">
        <v>43634</v>
      </c>
      <c r="O15" s="22">
        <f t="shared" si="0"/>
        <v>-45852</v>
      </c>
      <c r="P15" s="21">
        <f t="shared" si="1"/>
        <v>-0.43601611810433977</v>
      </c>
      <c r="Q15" s="21">
        <f t="shared" si="2"/>
        <v>0.41492469897419437</v>
      </c>
    </row>
    <row r="16" spans="1:17" x14ac:dyDescent="0.3">
      <c r="A16" s="1">
        <v>14</v>
      </c>
      <c r="B16" s="4">
        <v>46415</v>
      </c>
      <c r="C16" s="6">
        <v>43913</v>
      </c>
      <c r="O16" s="22">
        <f t="shared" si="0"/>
        <v>-46415</v>
      </c>
      <c r="P16" s="21">
        <f t="shared" si="1"/>
        <v>-0.44136980113872742</v>
      </c>
      <c r="Q16" s="21">
        <f t="shared" si="2"/>
        <v>0.41757776747613784</v>
      </c>
    </row>
    <row r="17" spans="1:17" x14ac:dyDescent="0.3">
      <c r="A17" s="1">
        <v>15</v>
      </c>
      <c r="B17" s="4">
        <v>46593</v>
      </c>
      <c r="C17" s="6">
        <v>44254</v>
      </c>
      <c r="O17" s="22">
        <f t="shared" si="0"/>
        <v>-46593</v>
      </c>
      <c r="P17" s="21">
        <f t="shared" si="1"/>
        <v>-0.44306243982455512</v>
      </c>
      <c r="Q17" s="21">
        <f t="shared" si="2"/>
        <v>0.42082040675629095</v>
      </c>
    </row>
    <row r="18" spans="1:17" x14ac:dyDescent="0.3">
      <c r="A18" s="1">
        <v>16</v>
      </c>
      <c r="B18" s="4">
        <v>46780</v>
      </c>
      <c r="C18" s="6">
        <v>44322</v>
      </c>
      <c r="O18" s="22">
        <f t="shared" si="0"/>
        <v>-46780</v>
      </c>
      <c r="P18" s="21">
        <f t="shared" si="1"/>
        <v>-0.44484066136528427</v>
      </c>
      <c r="Q18" s="21">
        <f t="shared" si="2"/>
        <v>0.42146703277110154</v>
      </c>
    </row>
    <row r="19" spans="1:17" x14ac:dyDescent="0.3">
      <c r="A19" s="1">
        <v>17</v>
      </c>
      <c r="B19" s="4">
        <v>49824</v>
      </c>
      <c r="C19" s="6">
        <v>47161</v>
      </c>
      <c r="O19" s="22">
        <f t="shared" si="0"/>
        <v>-49824</v>
      </c>
      <c r="P19" s="21">
        <f t="shared" si="1"/>
        <v>-0.47378668473415825</v>
      </c>
      <c r="Q19" s="21">
        <f t="shared" si="2"/>
        <v>0.44846366888944361</v>
      </c>
    </row>
    <row r="20" spans="1:17" x14ac:dyDescent="0.3">
      <c r="A20" s="1">
        <v>18</v>
      </c>
      <c r="B20" s="4">
        <v>55564</v>
      </c>
      <c r="C20" s="6">
        <v>52958</v>
      </c>
      <c r="O20" s="22">
        <f t="shared" si="0"/>
        <v>-55564</v>
      </c>
      <c r="P20" s="21">
        <f t="shared" si="1"/>
        <v>-0.5283695277490521</v>
      </c>
      <c r="Q20" s="21">
        <f t="shared" si="2"/>
        <v>0.50358853665204628</v>
      </c>
    </row>
    <row r="21" spans="1:17" x14ac:dyDescent="0.3">
      <c r="A21" s="1">
        <v>19</v>
      </c>
      <c r="B21" s="4">
        <v>62793</v>
      </c>
      <c r="C21" s="6">
        <v>60016</v>
      </c>
      <c r="O21" s="22">
        <f t="shared" si="0"/>
        <v>-62793</v>
      </c>
      <c r="P21" s="21">
        <f t="shared" si="1"/>
        <v>-0.59711157864707776</v>
      </c>
      <c r="Q21" s="21">
        <f t="shared" si="2"/>
        <v>0.57070451330694527</v>
      </c>
    </row>
    <row r="22" spans="1:17" x14ac:dyDescent="0.3">
      <c r="A22" s="1">
        <v>20</v>
      </c>
      <c r="B22" s="4">
        <v>63495</v>
      </c>
      <c r="C22" s="6">
        <v>60300</v>
      </c>
      <c r="O22" s="22">
        <f t="shared" si="0"/>
        <v>-63495</v>
      </c>
      <c r="P22" s="21">
        <f t="shared" si="1"/>
        <v>-0.60378704132938699</v>
      </c>
      <c r="Q22" s="21">
        <f t="shared" si="2"/>
        <v>0.57340512783938946</v>
      </c>
    </row>
    <row r="23" spans="1:17" x14ac:dyDescent="0.3">
      <c r="A23" s="1">
        <v>21</v>
      </c>
      <c r="B23" s="4">
        <v>67406</v>
      </c>
      <c r="C23" s="6">
        <v>64032</v>
      </c>
      <c r="O23" s="22">
        <f t="shared" si="0"/>
        <v>-67406</v>
      </c>
      <c r="P23" s="21">
        <f t="shared" si="1"/>
        <v>-0.64097754638709603</v>
      </c>
      <c r="Q23" s="21">
        <f t="shared" si="2"/>
        <v>0.6088934850051706</v>
      </c>
    </row>
    <row r="24" spans="1:17" x14ac:dyDescent="0.3">
      <c r="A24" s="1">
        <v>22</v>
      </c>
      <c r="B24" s="4">
        <v>67989</v>
      </c>
      <c r="C24" s="6">
        <v>65552</v>
      </c>
      <c r="O24" s="22">
        <f t="shared" si="0"/>
        <v>-67989</v>
      </c>
      <c r="P24" s="21">
        <f t="shared" si="1"/>
        <v>-0.6465214135434868</v>
      </c>
      <c r="Q24" s="21">
        <f t="shared" si="2"/>
        <v>0.62334747827740733</v>
      </c>
    </row>
    <row r="25" spans="1:17" x14ac:dyDescent="0.3">
      <c r="A25" s="1">
        <v>23</v>
      </c>
      <c r="B25" s="4">
        <v>67613</v>
      </c>
      <c r="C25" s="6">
        <v>65275</v>
      </c>
      <c r="O25" s="22">
        <f t="shared" si="0"/>
        <v>-67613</v>
      </c>
      <c r="P25" s="21">
        <f t="shared" si="1"/>
        <v>-0.6429459520498283</v>
      </c>
      <c r="Q25" s="21">
        <f t="shared" si="2"/>
        <v>0.62071342818766417</v>
      </c>
    </row>
    <row r="26" spans="1:17" x14ac:dyDescent="0.3">
      <c r="A26" s="1">
        <v>24</v>
      </c>
      <c r="B26" s="4">
        <v>70593</v>
      </c>
      <c r="C26" s="6">
        <v>67831</v>
      </c>
      <c r="O26" s="22">
        <f t="shared" si="0"/>
        <v>-70593</v>
      </c>
      <c r="P26" s="21">
        <f t="shared" si="1"/>
        <v>-0.67128338622829231</v>
      </c>
      <c r="Q26" s="21">
        <f t="shared" si="2"/>
        <v>0.64501895897966222</v>
      </c>
    </row>
    <row r="27" spans="1:17" x14ac:dyDescent="0.3">
      <c r="A27" s="1">
        <v>25</v>
      </c>
      <c r="B27" s="4">
        <v>70601</v>
      </c>
      <c r="C27" s="6">
        <v>66828</v>
      </c>
      <c r="O27" s="22">
        <f t="shared" si="0"/>
        <v>-70601</v>
      </c>
      <c r="P27" s="21">
        <f t="shared" si="1"/>
        <v>-0.67135945987709356</v>
      </c>
      <c r="Q27" s="21">
        <f t="shared" si="2"/>
        <v>0.63548122526120598</v>
      </c>
    </row>
    <row r="28" spans="1:17" x14ac:dyDescent="0.3">
      <c r="A28" s="1">
        <v>26</v>
      </c>
      <c r="B28" s="4">
        <v>72280</v>
      </c>
      <c r="C28" s="6">
        <v>67984</v>
      </c>
      <c r="O28" s="22">
        <f t="shared" si="0"/>
        <v>-72280</v>
      </c>
      <c r="P28" s="21">
        <f t="shared" si="1"/>
        <v>-0.68732541691925497</v>
      </c>
      <c r="Q28" s="21">
        <f t="shared" si="2"/>
        <v>0.64647386751298597</v>
      </c>
    </row>
    <row r="29" spans="1:17" x14ac:dyDescent="0.3">
      <c r="A29" s="1">
        <v>27</v>
      </c>
      <c r="B29" s="4">
        <v>73965</v>
      </c>
      <c r="C29" s="6">
        <v>69807</v>
      </c>
      <c r="O29" s="22">
        <f t="shared" si="0"/>
        <v>-73965</v>
      </c>
      <c r="P29" s="21">
        <f t="shared" si="1"/>
        <v>-0.70334842919801732</v>
      </c>
      <c r="Q29" s="21">
        <f t="shared" si="2"/>
        <v>0.6638091502335699</v>
      </c>
    </row>
    <row r="30" spans="1:17" x14ac:dyDescent="0.3">
      <c r="A30" s="1">
        <v>28</v>
      </c>
      <c r="B30" s="4">
        <v>74581</v>
      </c>
      <c r="C30" s="6">
        <v>70076</v>
      </c>
      <c r="O30" s="22">
        <f t="shared" si="0"/>
        <v>-74581</v>
      </c>
      <c r="P30" s="21">
        <f t="shared" si="1"/>
        <v>-0.70920610015571328</v>
      </c>
      <c r="Q30" s="21">
        <f t="shared" si="2"/>
        <v>0.66636712667451181</v>
      </c>
    </row>
    <row r="31" spans="1:17" x14ac:dyDescent="0.3">
      <c r="A31" s="1">
        <v>29</v>
      </c>
      <c r="B31" s="4">
        <v>74933</v>
      </c>
      <c r="C31" s="6">
        <v>70438</v>
      </c>
      <c r="O31" s="22">
        <f t="shared" si="0"/>
        <v>-74933</v>
      </c>
      <c r="P31" s="21">
        <f t="shared" si="1"/>
        <v>-0.71255334070296805</v>
      </c>
      <c r="Q31" s="21">
        <f t="shared" si="2"/>
        <v>0.66980945928276814</v>
      </c>
    </row>
    <row r="32" spans="1:17" x14ac:dyDescent="0.3">
      <c r="A32" s="1">
        <v>30</v>
      </c>
      <c r="B32" s="4">
        <v>76435</v>
      </c>
      <c r="C32" s="6">
        <v>72367</v>
      </c>
      <c r="O32" s="22">
        <f t="shared" si="0"/>
        <v>-76435</v>
      </c>
      <c r="P32" s="21">
        <f t="shared" si="1"/>
        <v>-0.72683616826540198</v>
      </c>
      <c r="Q32" s="21">
        <f t="shared" si="2"/>
        <v>0.68815271784996845</v>
      </c>
    </row>
    <row r="33" spans="1:17" x14ac:dyDescent="0.3">
      <c r="A33" s="1">
        <v>31</v>
      </c>
      <c r="B33" s="4">
        <v>77078</v>
      </c>
      <c r="C33" s="6">
        <v>72782</v>
      </c>
      <c r="O33" s="22">
        <f t="shared" si="0"/>
        <v>-77078</v>
      </c>
      <c r="P33" s="21">
        <f t="shared" si="1"/>
        <v>-0.73295058778780209</v>
      </c>
      <c r="Q33" s="21">
        <f t="shared" si="2"/>
        <v>0.69209903838153308</v>
      </c>
    </row>
    <row r="34" spans="1:17" x14ac:dyDescent="0.3">
      <c r="A34" s="1">
        <v>32</v>
      </c>
      <c r="B34" s="4">
        <v>82143</v>
      </c>
      <c r="C34" s="6">
        <v>76590</v>
      </c>
      <c r="O34" s="22">
        <f t="shared" si="0"/>
        <v>-82143</v>
      </c>
      <c r="P34" s="21">
        <f t="shared" si="1"/>
        <v>-0.7811147166850908</v>
      </c>
      <c r="Q34" s="21">
        <f t="shared" si="2"/>
        <v>0.72831009521092605</v>
      </c>
    </row>
    <row r="35" spans="1:17" x14ac:dyDescent="0.3">
      <c r="A35" s="1">
        <v>33</v>
      </c>
      <c r="B35" s="4">
        <v>90146</v>
      </c>
      <c r="C35" s="6">
        <v>84932</v>
      </c>
      <c r="O35" s="22">
        <f t="shared" si="0"/>
        <v>-90146</v>
      </c>
      <c r="P35" s="21">
        <f t="shared" si="1"/>
        <v>-0.85721689310463689</v>
      </c>
      <c r="Q35" s="21">
        <f t="shared" si="2"/>
        <v>0.80763589249842505</v>
      </c>
    </row>
    <row r="36" spans="1:17" x14ac:dyDescent="0.3">
      <c r="A36" s="1">
        <v>34</v>
      </c>
      <c r="B36" s="4">
        <v>92830</v>
      </c>
      <c r="C36" s="6">
        <v>87810</v>
      </c>
      <c r="O36" s="22">
        <f t="shared" si="0"/>
        <v>-92830</v>
      </c>
      <c r="P36" s="21">
        <f t="shared" si="1"/>
        <v>-0.88273960227745485</v>
      </c>
      <c r="Q36" s="21">
        <f t="shared" si="2"/>
        <v>0.83500338765467319</v>
      </c>
    </row>
    <row r="37" spans="1:17" x14ac:dyDescent="0.3">
      <c r="A37" s="1">
        <v>35</v>
      </c>
      <c r="B37" s="4">
        <v>94142</v>
      </c>
      <c r="C37" s="6">
        <v>89201</v>
      </c>
      <c r="O37" s="22">
        <f t="shared" si="0"/>
        <v>-94142</v>
      </c>
      <c r="P37" s="21">
        <f t="shared" si="1"/>
        <v>-0.8952156806808591</v>
      </c>
      <c r="Q37" s="21">
        <f t="shared" si="2"/>
        <v>0.84823069333998979</v>
      </c>
    </row>
    <row r="38" spans="1:17" x14ac:dyDescent="0.3">
      <c r="A38" s="1">
        <v>36</v>
      </c>
      <c r="B38" s="4">
        <v>96607</v>
      </c>
      <c r="C38" s="6">
        <v>91436</v>
      </c>
      <c r="O38" s="22">
        <f t="shared" si="0"/>
        <v>-96607</v>
      </c>
      <c r="P38" s="21">
        <f t="shared" si="1"/>
        <v>-0.91865587371774304</v>
      </c>
      <c r="Q38" s="21">
        <f t="shared" si="2"/>
        <v>0.86948376897383783</v>
      </c>
    </row>
    <row r="39" spans="1:17" x14ac:dyDescent="0.3">
      <c r="A39" s="1">
        <v>37</v>
      </c>
      <c r="B39" s="4">
        <v>97881</v>
      </c>
      <c r="C39" s="6">
        <v>93390</v>
      </c>
      <c r="O39" s="22">
        <f t="shared" si="0"/>
        <v>-97881</v>
      </c>
      <c r="P39" s="21">
        <f t="shared" si="1"/>
        <v>-0.93077060228934139</v>
      </c>
      <c r="Q39" s="21">
        <f t="shared" si="2"/>
        <v>0.8880647576935421</v>
      </c>
    </row>
    <row r="40" spans="1:17" x14ac:dyDescent="0.3">
      <c r="A40" s="1">
        <v>38</v>
      </c>
      <c r="B40" s="4">
        <v>99274</v>
      </c>
      <c r="C40" s="6">
        <v>93950</v>
      </c>
      <c r="O40" s="22">
        <f t="shared" si="0"/>
        <v>-99274</v>
      </c>
      <c r="P40" s="21">
        <f t="shared" si="1"/>
        <v>-0.9440169263868583</v>
      </c>
      <c r="Q40" s="21">
        <f t="shared" si="2"/>
        <v>0.89338991310962923</v>
      </c>
    </row>
    <row r="41" spans="1:17" x14ac:dyDescent="0.3">
      <c r="A41" s="1">
        <v>39</v>
      </c>
      <c r="B41" s="4">
        <v>93382</v>
      </c>
      <c r="C41" s="6">
        <v>87561</v>
      </c>
      <c r="O41" s="22">
        <f t="shared" si="0"/>
        <v>-93382</v>
      </c>
      <c r="P41" s="21">
        <f t="shared" si="1"/>
        <v>-0.88798868404474085</v>
      </c>
      <c r="Q41" s="21">
        <f t="shared" si="2"/>
        <v>0.83263559533573439</v>
      </c>
    </row>
    <row r="42" spans="1:17" x14ac:dyDescent="0.3">
      <c r="A42" s="1">
        <v>40</v>
      </c>
      <c r="B42" s="4">
        <v>84399</v>
      </c>
      <c r="C42" s="6">
        <v>79607</v>
      </c>
      <c r="O42" s="22">
        <f t="shared" si="0"/>
        <v>-84399</v>
      </c>
      <c r="P42" s="21">
        <f t="shared" si="1"/>
        <v>-0.80256748564704206</v>
      </c>
      <c r="Q42" s="21">
        <f t="shared" si="2"/>
        <v>0.75699937001509587</v>
      </c>
    </row>
    <row r="43" spans="1:17" x14ac:dyDescent="0.3">
      <c r="A43" s="1">
        <v>41</v>
      </c>
      <c r="B43" s="4">
        <v>79350</v>
      </c>
      <c r="C43" s="6">
        <v>75211</v>
      </c>
      <c r="O43" s="22">
        <f t="shared" si="0"/>
        <v>-79350</v>
      </c>
      <c r="P43" s="21">
        <f t="shared" si="1"/>
        <v>-0.75455550404735583</v>
      </c>
      <c r="Q43" s="21">
        <f t="shared" si="2"/>
        <v>0.71519689999881131</v>
      </c>
    </row>
    <row r="44" spans="1:17" x14ac:dyDescent="0.3">
      <c r="A44" s="1">
        <v>42</v>
      </c>
      <c r="B44" s="4">
        <v>76198</v>
      </c>
      <c r="C44" s="6">
        <v>72335</v>
      </c>
      <c r="O44" s="22">
        <f t="shared" si="0"/>
        <v>-76198</v>
      </c>
      <c r="P44" s="21">
        <f t="shared" si="1"/>
        <v>-0.72458248641966505</v>
      </c>
      <c r="Q44" s="21">
        <f t="shared" si="2"/>
        <v>0.68784842325476347</v>
      </c>
    </row>
    <row r="45" spans="1:17" x14ac:dyDescent="0.3">
      <c r="A45" s="1">
        <v>43</v>
      </c>
      <c r="B45" s="4">
        <v>73510</v>
      </c>
      <c r="C45" s="6">
        <v>69233</v>
      </c>
      <c r="O45" s="22">
        <f t="shared" si="0"/>
        <v>-73510</v>
      </c>
      <c r="P45" s="21">
        <f t="shared" si="1"/>
        <v>-0.69902174042244647</v>
      </c>
      <c r="Q45" s="21">
        <f t="shared" si="2"/>
        <v>0.65835086593208048</v>
      </c>
    </row>
    <row r="46" spans="1:17" x14ac:dyDescent="0.3">
      <c r="A46" s="1">
        <v>44</v>
      </c>
      <c r="B46" s="4">
        <v>69730</v>
      </c>
      <c r="C46" s="6">
        <v>66220</v>
      </c>
      <c r="O46" s="22">
        <f t="shared" si="0"/>
        <v>-69730</v>
      </c>
      <c r="P46" s="21">
        <f t="shared" si="1"/>
        <v>-0.66307694136385786</v>
      </c>
      <c r="Q46" s="21">
        <f t="shared" si="2"/>
        <v>0.62969962795231138</v>
      </c>
    </row>
    <row r="47" spans="1:17" x14ac:dyDescent="0.3">
      <c r="A47" s="1">
        <v>45</v>
      </c>
      <c r="B47" s="4">
        <v>69858</v>
      </c>
      <c r="C47" s="6">
        <v>66256</v>
      </c>
      <c r="O47" s="22">
        <f t="shared" si="0"/>
        <v>-69858</v>
      </c>
      <c r="P47" s="21">
        <f t="shared" si="1"/>
        <v>-0.66429411974467778</v>
      </c>
      <c r="Q47" s="21">
        <f t="shared" si="2"/>
        <v>0.63004195937191698</v>
      </c>
    </row>
    <row r="48" spans="1:17" x14ac:dyDescent="0.3">
      <c r="A48" s="1">
        <v>46</v>
      </c>
      <c r="B48" s="4">
        <v>70352</v>
      </c>
      <c r="C48" s="6">
        <v>67303</v>
      </c>
      <c r="O48" s="22">
        <f t="shared" si="0"/>
        <v>-70352</v>
      </c>
      <c r="P48" s="21">
        <f t="shared" si="1"/>
        <v>-0.66899166755815476</v>
      </c>
      <c r="Q48" s="21">
        <f t="shared" si="2"/>
        <v>0.63999809815877995</v>
      </c>
    </row>
    <row r="49" spans="1:17" x14ac:dyDescent="0.3">
      <c r="A49" s="1">
        <v>47</v>
      </c>
      <c r="B49" s="4">
        <v>73088</v>
      </c>
      <c r="C49" s="6">
        <v>69891</v>
      </c>
      <c r="O49" s="22">
        <f t="shared" si="0"/>
        <v>-73088</v>
      </c>
      <c r="P49" s="21">
        <f t="shared" si="1"/>
        <v>-0.69500885544818081</v>
      </c>
      <c r="Q49" s="21">
        <f t="shared" si="2"/>
        <v>0.66460792354598297</v>
      </c>
    </row>
    <row r="50" spans="1:17" x14ac:dyDescent="0.3">
      <c r="A50" s="1">
        <v>48</v>
      </c>
      <c r="B50" s="4">
        <v>76412</v>
      </c>
      <c r="C50" s="6">
        <v>72994</v>
      </c>
      <c r="O50" s="22">
        <f t="shared" si="0"/>
        <v>-76412</v>
      </c>
      <c r="P50" s="21">
        <f t="shared" si="1"/>
        <v>-0.72661745652509835</v>
      </c>
      <c r="Q50" s="21">
        <f t="shared" si="2"/>
        <v>0.69411499007476618</v>
      </c>
    </row>
    <row r="51" spans="1:17" x14ac:dyDescent="0.3">
      <c r="A51" s="1">
        <v>49</v>
      </c>
      <c r="B51" s="4">
        <v>73174</v>
      </c>
      <c r="C51" s="6">
        <v>70962</v>
      </c>
      <c r="O51" s="22">
        <f t="shared" si="0"/>
        <v>-73174</v>
      </c>
      <c r="P51" s="21">
        <f t="shared" si="1"/>
        <v>-0.69582664717279419</v>
      </c>
      <c r="Q51" s="21">
        <f t="shared" si="2"/>
        <v>0.67479228327924967</v>
      </c>
    </row>
    <row r="52" spans="1:17" x14ac:dyDescent="0.3">
      <c r="A52" s="1">
        <v>50</v>
      </c>
      <c r="B52" s="4">
        <v>65791</v>
      </c>
      <c r="C52" s="6">
        <v>63912</v>
      </c>
      <c r="O52" s="22">
        <f t="shared" si="0"/>
        <v>-65791</v>
      </c>
      <c r="P52" s="21">
        <f t="shared" si="1"/>
        <v>-0.62562017853534457</v>
      </c>
      <c r="Q52" s="21">
        <f t="shared" si="2"/>
        <v>0.60775238027315193</v>
      </c>
    </row>
    <row r="53" spans="1:17" x14ac:dyDescent="0.3">
      <c r="A53" s="1">
        <v>51</v>
      </c>
      <c r="B53" s="4">
        <v>63833</v>
      </c>
      <c r="C53" s="6">
        <v>62594</v>
      </c>
      <c r="O53" s="22">
        <f t="shared" si="0"/>
        <v>-63833</v>
      </c>
      <c r="P53" s="21">
        <f t="shared" si="1"/>
        <v>-0.60700115299123969</v>
      </c>
      <c r="Q53" s="21">
        <f t="shared" si="2"/>
        <v>0.59521924663314674</v>
      </c>
    </row>
    <row r="54" spans="1:17" x14ac:dyDescent="0.3">
      <c r="A54" s="1">
        <v>52</v>
      </c>
      <c r="B54" s="4">
        <v>62729</v>
      </c>
      <c r="C54" s="6">
        <v>61172</v>
      </c>
      <c r="O54" s="22">
        <f t="shared" si="0"/>
        <v>-62729</v>
      </c>
      <c r="P54" s="21">
        <f t="shared" si="1"/>
        <v>-0.59650298945666769</v>
      </c>
      <c r="Q54" s="21">
        <f t="shared" si="2"/>
        <v>0.58169715555872525</v>
      </c>
    </row>
    <row r="55" spans="1:17" x14ac:dyDescent="0.3">
      <c r="A55" s="1">
        <v>53</v>
      </c>
      <c r="B55" s="4">
        <v>61695</v>
      </c>
      <c r="C55" s="6">
        <v>60657</v>
      </c>
      <c r="O55" s="22">
        <f t="shared" si="0"/>
        <v>-61695</v>
      </c>
      <c r="P55" s="21">
        <f t="shared" si="1"/>
        <v>-0.58667047034910669</v>
      </c>
      <c r="Q55" s="21">
        <f t="shared" si="2"/>
        <v>0.57679991441714507</v>
      </c>
    </row>
    <row r="56" spans="1:17" x14ac:dyDescent="0.3">
      <c r="A56" s="1">
        <v>54</v>
      </c>
      <c r="B56" s="4">
        <v>65586</v>
      </c>
      <c r="C56" s="6">
        <v>66355</v>
      </c>
      <c r="O56" s="22">
        <f t="shared" si="0"/>
        <v>-65586</v>
      </c>
      <c r="P56" s="21">
        <f t="shared" si="1"/>
        <v>-0.62367079128481262</v>
      </c>
      <c r="Q56" s="21">
        <f t="shared" si="2"/>
        <v>0.63098337077583233</v>
      </c>
    </row>
    <row r="57" spans="1:17" x14ac:dyDescent="0.3">
      <c r="A57" s="1">
        <v>55</v>
      </c>
      <c r="B57" s="4">
        <v>70467</v>
      </c>
      <c r="C57" s="6">
        <v>71269</v>
      </c>
      <c r="O57" s="22">
        <f t="shared" si="0"/>
        <v>-70467</v>
      </c>
      <c r="P57" s="21">
        <f t="shared" si="1"/>
        <v>-0.6700852262596726</v>
      </c>
      <c r="Q57" s="21">
        <f t="shared" si="2"/>
        <v>0.6777116095519975</v>
      </c>
    </row>
    <row r="58" spans="1:17" x14ac:dyDescent="0.3">
      <c r="A58" s="1">
        <v>56</v>
      </c>
      <c r="B58" s="4">
        <v>71980</v>
      </c>
      <c r="C58" s="6">
        <v>74055</v>
      </c>
      <c r="O58" s="22">
        <f t="shared" si="0"/>
        <v>-71980</v>
      </c>
      <c r="P58" s="21">
        <f t="shared" si="1"/>
        <v>-0.68447265508920829</v>
      </c>
      <c r="Q58" s="21">
        <f t="shared" si="2"/>
        <v>0.70420425774703133</v>
      </c>
    </row>
    <row r="59" spans="1:17" x14ac:dyDescent="0.3">
      <c r="A59" s="1">
        <v>57</v>
      </c>
      <c r="B59" s="4">
        <v>72381</v>
      </c>
      <c r="C59" s="6">
        <v>75014</v>
      </c>
      <c r="O59" s="22">
        <f t="shared" si="0"/>
        <v>-72381</v>
      </c>
      <c r="P59" s="21">
        <f t="shared" si="1"/>
        <v>-0.68828584673537063</v>
      </c>
      <c r="Q59" s="21">
        <f t="shared" si="2"/>
        <v>0.71332358639708071</v>
      </c>
    </row>
    <row r="60" spans="1:17" x14ac:dyDescent="0.3">
      <c r="A60" s="1">
        <v>58</v>
      </c>
      <c r="B60" s="4">
        <v>72031</v>
      </c>
      <c r="C60" s="6">
        <v>75568</v>
      </c>
      <c r="O60" s="22">
        <f t="shared" si="0"/>
        <v>-72031</v>
      </c>
      <c r="P60" s="21">
        <f t="shared" si="1"/>
        <v>-0.68495762460031617</v>
      </c>
      <c r="Q60" s="21">
        <f t="shared" si="2"/>
        <v>0.71859168657656691</v>
      </c>
    </row>
    <row r="61" spans="1:17" x14ac:dyDescent="0.3">
      <c r="A61" s="1">
        <v>59</v>
      </c>
      <c r="B61" s="4">
        <v>72148</v>
      </c>
      <c r="C61" s="6">
        <v>75963</v>
      </c>
      <c r="O61" s="22">
        <f t="shared" si="0"/>
        <v>-72148</v>
      </c>
      <c r="P61" s="21">
        <f t="shared" si="1"/>
        <v>-0.68607020171403443</v>
      </c>
      <c r="Q61" s="21">
        <f t="shared" si="2"/>
        <v>0.72234782298612843</v>
      </c>
    </row>
    <row r="62" spans="1:17" x14ac:dyDescent="0.3">
      <c r="A62" s="1">
        <v>60</v>
      </c>
      <c r="B62" s="4">
        <v>72695</v>
      </c>
      <c r="C62" s="6">
        <v>77678</v>
      </c>
      <c r="O62" s="22">
        <f t="shared" si="0"/>
        <v>-72695</v>
      </c>
      <c r="P62" s="21">
        <f t="shared" si="1"/>
        <v>-0.6912717374508196</v>
      </c>
      <c r="Q62" s="21">
        <f t="shared" si="2"/>
        <v>0.73865611144789545</v>
      </c>
    </row>
    <row r="63" spans="1:17" x14ac:dyDescent="0.3">
      <c r="A63" s="1">
        <v>61</v>
      </c>
      <c r="B63" s="4">
        <v>71727</v>
      </c>
      <c r="C63" s="6">
        <v>78534</v>
      </c>
      <c r="O63" s="22">
        <f t="shared" si="0"/>
        <v>-71727</v>
      </c>
      <c r="P63" s="21">
        <f t="shared" si="1"/>
        <v>-0.68206682594586887</v>
      </c>
      <c r="Q63" s="21">
        <f t="shared" si="2"/>
        <v>0.74679599186962875</v>
      </c>
    </row>
    <row r="64" spans="1:17" x14ac:dyDescent="0.3">
      <c r="A64" s="1">
        <v>62</v>
      </c>
      <c r="B64" s="4">
        <v>70159</v>
      </c>
      <c r="C64" s="6">
        <v>76687</v>
      </c>
      <c r="O64" s="22">
        <f t="shared" si="0"/>
        <v>-70159</v>
      </c>
      <c r="P64" s="21">
        <f t="shared" si="1"/>
        <v>-0.66715639078082467</v>
      </c>
      <c r="Q64" s="21">
        <f t="shared" si="2"/>
        <v>0.72923248820264119</v>
      </c>
    </row>
    <row r="65" spans="1:17" x14ac:dyDescent="0.3">
      <c r="A65" s="1">
        <v>63</v>
      </c>
      <c r="B65" s="4">
        <v>67222</v>
      </c>
      <c r="C65" s="6">
        <v>74884</v>
      </c>
      <c r="O65" s="22">
        <f t="shared" si="0"/>
        <v>-67222</v>
      </c>
      <c r="P65" s="21">
        <f t="shared" si="1"/>
        <v>-0.6392278524646674</v>
      </c>
      <c r="Q65" s="21">
        <f t="shared" si="2"/>
        <v>0.71208738960406048</v>
      </c>
    </row>
    <row r="66" spans="1:17" x14ac:dyDescent="0.3">
      <c r="A66" s="1">
        <v>64</v>
      </c>
      <c r="B66" s="4">
        <v>68822</v>
      </c>
      <c r="C66" s="6">
        <v>76739</v>
      </c>
      <c r="O66" s="22">
        <f t="shared" si="0"/>
        <v>-68822</v>
      </c>
      <c r="P66" s="21">
        <f t="shared" si="1"/>
        <v>-0.65444258222491647</v>
      </c>
      <c r="Q66" s="21">
        <f t="shared" si="2"/>
        <v>0.72972696691984928</v>
      </c>
    </row>
    <row r="67" spans="1:17" x14ac:dyDescent="0.3">
      <c r="A67" s="1">
        <v>65</v>
      </c>
      <c r="B67" s="4">
        <v>69689</v>
      </c>
      <c r="C67" s="6">
        <v>79826</v>
      </c>
      <c r="O67" s="22">
        <f t="shared" ref="O67:O102" si="3">-B67</f>
        <v>-69689</v>
      </c>
      <c r="P67" s="21">
        <f t="shared" ref="P67:P102" si="4">-100*B67/SUM($B$2:$C$102)</f>
        <v>-0.66268706391375154</v>
      </c>
      <c r="Q67" s="21">
        <f t="shared" ref="Q67:Q102" si="5">100*C67/SUM($B$2:$C$102)</f>
        <v>0.75908188615103001</v>
      </c>
    </row>
    <row r="68" spans="1:17" x14ac:dyDescent="0.3">
      <c r="A68" s="1">
        <v>66</v>
      </c>
      <c r="B68" s="4">
        <v>65964</v>
      </c>
      <c r="C68" s="6">
        <v>77026</v>
      </c>
      <c r="O68" s="22">
        <f t="shared" si="3"/>
        <v>-65964</v>
      </c>
      <c r="P68" s="21">
        <f t="shared" si="4"/>
        <v>-0.62726527119067144</v>
      </c>
      <c r="Q68" s="21">
        <f t="shared" si="5"/>
        <v>0.732456109070594</v>
      </c>
    </row>
    <row r="69" spans="1:17" x14ac:dyDescent="0.3">
      <c r="A69" s="1">
        <v>67</v>
      </c>
      <c r="B69" s="4">
        <v>51457</v>
      </c>
      <c r="C69" s="6">
        <v>62322</v>
      </c>
      <c r="O69" s="22">
        <f t="shared" si="3"/>
        <v>-51457</v>
      </c>
      <c r="P69" s="21">
        <f t="shared" si="4"/>
        <v>-0.48931521829571256</v>
      </c>
      <c r="Q69" s="21">
        <f t="shared" si="5"/>
        <v>0.59263274257390441</v>
      </c>
    </row>
    <row r="70" spans="1:17" x14ac:dyDescent="0.3">
      <c r="A70" s="1">
        <v>68</v>
      </c>
      <c r="B70" s="4">
        <v>52920</v>
      </c>
      <c r="C70" s="6">
        <v>64403</v>
      </c>
      <c r="O70" s="22">
        <f t="shared" si="3"/>
        <v>-52920</v>
      </c>
      <c r="P70" s="21">
        <f t="shared" si="4"/>
        <v>-0.50322718682024037</v>
      </c>
      <c r="Q70" s="21">
        <f t="shared" si="5"/>
        <v>0.61242140046832838</v>
      </c>
    </row>
    <row r="71" spans="1:17" x14ac:dyDescent="0.3">
      <c r="A71" s="1">
        <v>69</v>
      </c>
      <c r="B71" s="4">
        <v>50187</v>
      </c>
      <c r="C71" s="6">
        <v>62075</v>
      </c>
      <c r="O71" s="22">
        <f t="shared" si="3"/>
        <v>-50187</v>
      </c>
      <c r="P71" s="21">
        <f t="shared" si="4"/>
        <v>-0.47723852654851479</v>
      </c>
      <c r="Q71" s="21">
        <f t="shared" si="5"/>
        <v>0.59028396866716593</v>
      </c>
    </row>
    <row r="72" spans="1:17" x14ac:dyDescent="0.3">
      <c r="A72" s="1">
        <v>70</v>
      </c>
      <c r="B72" s="4">
        <v>43122</v>
      </c>
      <c r="C72" s="6">
        <v>54296</v>
      </c>
      <c r="O72" s="22">
        <f t="shared" si="3"/>
        <v>-43122</v>
      </c>
      <c r="P72" s="21">
        <f t="shared" si="4"/>
        <v>-0.41005598545091465</v>
      </c>
      <c r="Q72" s="21">
        <f t="shared" si="5"/>
        <v>0.51631185441405458</v>
      </c>
    </row>
    <row r="73" spans="1:17" x14ac:dyDescent="0.3">
      <c r="A73" s="1">
        <v>71</v>
      </c>
      <c r="B73" s="4">
        <v>40036</v>
      </c>
      <c r="C73" s="6">
        <v>51462</v>
      </c>
      <c r="O73" s="22">
        <f t="shared" si="3"/>
        <v>-40036</v>
      </c>
      <c r="P73" s="21">
        <f t="shared" si="4"/>
        <v>-0.38071057542583414</v>
      </c>
      <c r="Q73" s="21">
        <f t="shared" si="5"/>
        <v>0.48936276432621334</v>
      </c>
    </row>
    <row r="74" spans="1:17" x14ac:dyDescent="0.3">
      <c r="A74" s="1">
        <v>72</v>
      </c>
      <c r="B74" s="4">
        <v>38211</v>
      </c>
      <c r="C74" s="6">
        <v>49689</v>
      </c>
      <c r="O74" s="22">
        <f t="shared" si="3"/>
        <v>-38211</v>
      </c>
      <c r="P74" s="21">
        <f t="shared" si="4"/>
        <v>-0.36335627429304995</v>
      </c>
      <c r="Q74" s="21">
        <f t="shared" si="5"/>
        <v>0.47250294191063724</v>
      </c>
    </row>
    <row r="75" spans="1:17" x14ac:dyDescent="0.3">
      <c r="A75" s="1">
        <v>73</v>
      </c>
      <c r="B75" s="4">
        <v>31910</v>
      </c>
      <c r="C75" s="6">
        <v>43909</v>
      </c>
      <c r="O75" s="22">
        <f t="shared" si="3"/>
        <v>-31910</v>
      </c>
      <c r="P75" s="21">
        <f t="shared" si="4"/>
        <v>-0.30343876665596881</v>
      </c>
      <c r="Q75" s="21">
        <f t="shared" si="5"/>
        <v>0.41753973065173722</v>
      </c>
    </row>
    <row r="76" spans="1:17" x14ac:dyDescent="0.3">
      <c r="A76" s="1">
        <v>74</v>
      </c>
      <c r="B76" s="4">
        <v>29598</v>
      </c>
      <c r="C76" s="6">
        <v>41369</v>
      </c>
      <c r="O76" s="22">
        <f t="shared" si="3"/>
        <v>-29598</v>
      </c>
      <c r="P76" s="21">
        <f t="shared" si="4"/>
        <v>-0.28145348215240878</v>
      </c>
      <c r="Q76" s="21">
        <f t="shared" si="5"/>
        <v>0.39338634715734172</v>
      </c>
    </row>
    <row r="77" spans="1:17" x14ac:dyDescent="0.3">
      <c r="A77" s="1">
        <v>75</v>
      </c>
      <c r="B77" s="4">
        <v>26697</v>
      </c>
      <c r="C77" s="6">
        <v>38421</v>
      </c>
      <c r="O77" s="22">
        <f t="shared" si="3"/>
        <v>-26697</v>
      </c>
      <c r="P77" s="21">
        <f t="shared" si="4"/>
        <v>-0.25386727525585706</v>
      </c>
      <c r="Q77" s="21">
        <f t="shared" si="5"/>
        <v>0.36535320757408268</v>
      </c>
    </row>
    <row r="78" spans="1:17" x14ac:dyDescent="0.3">
      <c r="A78" s="1">
        <v>76</v>
      </c>
      <c r="B78" s="4">
        <v>24793</v>
      </c>
      <c r="C78" s="6">
        <v>37278</v>
      </c>
      <c r="O78" s="22">
        <f t="shared" si="3"/>
        <v>-24793</v>
      </c>
      <c r="P78" s="21">
        <f t="shared" si="4"/>
        <v>-0.23576174684116061</v>
      </c>
      <c r="Q78" s="21">
        <f t="shared" si="5"/>
        <v>0.35448418500160467</v>
      </c>
    </row>
    <row r="79" spans="1:17" x14ac:dyDescent="0.3">
      <c r="A79" s="1">
        <v>77</v>
      </c>
      <c r="B79" s="4">
        <v>23768</v>
      </c>
      <c r="C79" s="6">
        <v>36372</v>
      </c>
      <c r="O79" s="22">
        <f t="shared" si="3"/>
        <v>-23768</v>
      </c>
      <c r="P79" s="21">
        <f t="shared" si="4"/>
        <v>-0.22601481058850098</v>
      </c>
      <c r="Q79" s="21">
        <f t="shared" si="5"/>
        <v>0.34586884427486358</v>
      </c>
    </row>
    <row r="80" spans="1:17" x14ac:dyDescent="0.3">
      <c r="A80" s="1">
        <v>78</v>
      </c>
      <c r="B80" s="4">
        <v>22600</v>
      </c>
      <c r="C80" s="6">
        <v>35886</v>
      </c>
      <c r="O80" s="22">
        <f t="shared" si="3"/>
        <v>-22600</v>
      </c>
      <c r="P80" s="21">
        <f t="shared" si="4"/>
        <v>-0.21490805786351913</v>
      </c>
      <c r="Q80" s="21">
        <f t="shared" si="5"/>
        <v>0.34124737011018791</v>
      </c>
    </row>
    <row r="81" spans="1:17" x14ac:dyDescent="0.3">
      <c r="A81" s="1">
        <v>79</v>
      </c>
      <c r="B81" s="4">
        <v>21315</v>
      </c>
      <c r="C81" s="6">
        <v>34836</v>
      </c>
      <c r="O81" s="22">
        <f t="shared" si="3"/>
        <v>-21315</v>
      </c>
      <c r="P81" s="21">
        <f t="shared" si="4"/>
        <v>-0.20268872802481902</v>
      </c>
      <c r="Q81" s="21">
        <f t="shared" si="5"/>
        <v>0.33126270370502442</v>
      </c>
    </row>
    <row r="82" spans="1:17" x14ac:dyDescent="0.3">
      <c r="A82" s="1">
        <v>80</v>
      </c>
      <c r="B82" s="4">
        <v>20785</v>
      </c>
      <c r="C82" s="6">
        <v>35071</v>
      </c>
      <c r="O82" s="22">
        <f t="shared" si="3"/>
        <v>-20785</v>
      </c>
      <c r="P82" s="21">
        <f t="shared" si="4"/>
        <v>-0.1976488487917365</v>
      </c>
      <c r="Q82" s="21">
        <f t="shared" si="5"/>
        <v>0.33349736713856104</v>
      </c>
    </row>
    <row r="83" spans="1:17" x14ac:dyDescent="0.3">
      <c r="A83" s="1">
        <v>81</v>
      </c>
      <c r="B83" s="4">
        <v>18675</v>
      </c>
      <c r="C83" s="6">
        <v>33242</v>
      </c>
      <c r="O83" s="22">
        <f t="shared" si="3"/>
        <v>-18675</v>
      </c>
      <c r="P83" s="21">
        <f t="shared" si="4"/>
        <v>-0.17758442392040794</v>
      </c>
      <c r="Q83" s="21">
        <f t="shared" si="5"/>
        <v>0.31610502918137623</v>
      </c>
    </row>
    <row r="84" spans="1:17" x14ac:dyDescent="0.3">
      <c r="A84" s="1">
        <v>82</v>
      </c>
      <c r="B84" s="4">
        <v>17142</v>
      </c>
      <c r="C84" s="6">
        <v>31946</v>
      </c>
      <c r="O84" s="22">
        <f t="shared" si="3"/>
        <v>-17142</v>
      </c>
      <c r="P84" s="21">
        <f t="shared" si="4"/>
        <v>-0.16300681096886924</v>
      </c>
      <c r="Q84" s="21">
        <f t="shared" si="5"/>
        <v>0.30378109807557441</v>
      </c>
    </row>
    <row r="85" spans="1:17" x14ac:dyDescent="0.3">
      <c r="A85" s="1">
        <v>83</v>
      </c>
      <c r="B85" s="4">
        <v>14630</v>
      </c>
      <c r="C85" s="6">
        <v>28063</v>
      </c>
      <c r="O85" s="22">
        <f t="shared" si="3"/>
        <v>-14630</v>
      </c>
      <c r="P85" s="21">
        <f t="shared" si="4"/>
        <v>-0.1391196852452781</v>
      </c>
      <c r="Q85" s="21">
        <f t="shared" si="5"/>
        <v>0.26685685078866977</v>
      </c>
    </row>
    <row r="86" spans="1:17" x14ac:dyDescent="0.3">
      <c r="A86" s="1">
        <v>84</v>
      </c>
      <c r="B86" s="4">
        <v>12647</v>
      </c>
      <c r="C86" s="6">
        <v>25832</v>
      </c>
      <c r="O86" s="22">
        <f t="shared" si="3"/>
        <v>-12647</v>
      </c>
      <c r="P86" s="21">
        <f t="shared" si="4"/>
        <v>-0.12026292954866931</v>
      </c>
      <c r="Q86" s="21">
        <f t="shared" si="5"/>
        <v>0.24564181197922239</v>
      </c>
    </row>
    <row r="87" spans="1:17" x14ac:dyDescent="0.3">
      <c r="A87" s="1">
        <v>85</v>
      </c>
      <c r="B87" s="4">
        <v>10496</v>
      </c>
      <c r="C87" s="6">
        <v>22696</v>
      </c>
      <c r="O87" s="22">
        <f t="shared" si="3"/>
        <v>-10496</v>
      </c>
      <c r="P87" s="21">
        <f t="shared" si="4"/>
        <v>-9.9808627227234367E-2</v>
      </c>
      <c r="Q87" s="21">
        <f t="shared" si="5"/>
        <v>0.21582094164913407</v>
      </c>
    </row>
    <row r="88" spans="1:17" x14ac:dyDescent="0.3">
      <c r="A88" s="1">
        <v>86</v>
      </c>
      <c r="B88" s="4">
        <v>8817</v>
      </c>
      <c r="C88" s="6">
        <v>20337</v>
      </c>
      <c r="O88" s="22">
        <f t="shared" si="3"/>
        <v>-8817</v>
      </c>
      <c r="P88" s="21">
        <f t="shared" si="4"/>
        <v>-8.3842670185072923E-2</v>
      </c>
      <c r="Q88" s="21">
        <f t="shared" si="5"/>
        <v>0.19338872445886673</v>
      </c>
    </row>
    <row r="89" spans="1:17" x14ac:dyDescent="0.3">
      <c r="A89" s="1">
        <v>87</v>
      </c>
      <c r="B89" s="4">
        <v>7307</v>
      </c>
      <c r="C89" s="6">
        <v>17587</v>
      </c>
      <c r="O89" s="22">
        <f t="shared" si="3"/>
        <v>-7307</v>
      </c>
      <c r="P89" s="21">
        <f t="shared" si="4"/>
        <v>-6.9483768973837803E-2</v>
      </c>
      <c r="Q89" s="21">
        <f t="shared" si="5"/>
        <v>0.16723840768343853</v>
      </c>
    </row>
    <row r="90" spans="1:17" x14ac:dyDescent="0.3">
      <c r="A90" s="1">
        <v>88</v>
      </c>
      <c r="B90" s="4">
        <v>5847</v>
      </c>
      <c r="C90" s="6">
        <v>15333</v>
      </c>
      <c r="O90" s="22">
        <f t="shared" si="3"/>
        <v>-5847</v>
      </c>
      <c r="P90" s="21">
        <f t="shared" si="4"/>
        <v>-5.5600328067610456E-2</v>
      </c>
      <c r="Q90" s="21">
        <f t="shared" si="5"/>
        <v>0.14580465713368754</v>
      </c>
    </row>
    <row r="91" spans="1:17" x14ac:dyDescent="0.3">
      <c r="A91" s="1">
        <v>89</v>
      </c>
      <c r="B91" s="4">
        <v>4786</v>
      </c>
      <c r="C91" s="6">
        <v>12876</v>
      </c>
      <c r="O91" s="22">
        <f t="shared" si="3"/>
        <v>-4786</v>
      </c>
      <c r="P91" s="21">
        <f t="shared" si="4"/>
        <v>-4.5511060395345242E-2</v>
      </c>
      <c r="Q91" s="21">
        <f t="shared" si="5"/>
        <v>0.12244053774560497</v>
      </c>
    </row>
    <row r="92" spans="1:17" x14ac:dyDescent="0.3">
      <c r="A92" s="1">
        <v>90</v>
      </c>
      <c r="B92" s="4">
        <v>3501</v>
      </c>
      <c r="C92" s="6">
        <v>10205</v>
      </c>
      <c r="O92" s="22">
        <f t="shared" si="3"/>
        <v>-3501</v>
      </c>
      <c r="P92" s="21">
        <f t="shared" si="4"/>
        <v>-3.3291730556645152E-2</v>
      </c>
      <c r="Q92" s="21">
        <f t="shared" si="5"/>
        <v>9.704144825208906E-2</v>
      </c>
    </row>
    <row r="93" spans="1:17" x14ac:dyDescent="0.3">
      <c r="A93" s="1">
        <v>91</v>
      </c>
      <c r="B93" s="4">
        <v>2534</v>
      </c>
      <c r="C93" s="6">
        <v>7800</v>
      </c>
      <c r="O93" s="22">
        <f t="shared" si="3"/>
        <v>-2534</v>
      </c>
      <c r="P93" s="21">
        <f t="shared" si="4"/>
        <v>-2.4096328257794578E-2</v>
      </c>
      <c r="Q93" s="21">
        <f t="shared" si="5"/>
        <v>7.4171807581214569E-2</v>
      </c>
    </row>
    <row r="94" spans="1:17" x14ac:dyDescent="0.3">
      <c r="A94" s="1">
        <v>92</v>
      </c>
      <c r="B94" s="4">
        <v>1648</v>
      </c>
      <c r="C94" s="6">
        <v>5242</v>
      </c>
      <c r="O94" s="22">
        <f t="shared" si="3"/>
        <v>-1648</v>
      </c>
      <c r="P94" s="21">
        <f t="shared" si="4"/>
        <v>-1.5671171653056617E-2</v>
      </c>
      <c r="Q94" s="21">
        <f t="shared" si="5"/>
        <v>4.984725837701625E-2</v>
      </c>
    </row>
    <row r="95" spans="1:17" x14ac:dyDescent="0.3">
      <c r="A95" s="1">
        <v>93</v>
      </c>
      <c r="B95" s="4">
        <v>1022</v>
      </c>
      <c r="C95" s="6">
        <v>3251</v>
      </c>
      <c r="O95" s="22">
        <f t="shared" si="3"/>
        <v>-1022</v>
      </c>
      <c r="P95" s="21">
        <f t="shared" si="4"/>
        <v>-9.7184086343591394E-3</v>
      </c>
      <c r="Q95" s="21">
        <f t="shared" si="5"/>
        <v>3.0914429031606225E-2</v>
      </c>
    </row>
    <row r="96" spans="1:17" x14ac:dyDescent="0.3">
      <c r="A96" s="1">
        <v>94</v>
      </c>
      <c r="B96" s="4">
        <v>397</v>
      </c>
      <c r="C96" s="6">
        <v>1338</v>
      </c>
      <c r="O96" s="22">
        <f t="shared" si="3"/>
        <v>-397</v>
      </c>
      <c r="P96" s="21">
        <f t="shared" si="4"/>
        <v>-3.7751548217618181E-3</v>
      </c>
      <c r="Q96" s="21">
        <f t="shared" si="5"/>
        <v>1.2723317762008345E-2</v>
      </c>
    </row>
    <row r="97" spans="1:17" x14ac:dyDescent="0.3">
      <c r="A97" s="1">
        <v>95</v>
      </c>
      <c r="B97" s="4">
        <v>280</v>
      </c>
      <c r="C97" s="6">
        <v>1077</v>
      </c>
      <c r="O97" s="22">
        <f t="shared" si="3"/>
        <v>-280</v>
      </c>
      <c r="P97" s="21">
        <f t="shared" si="4"/>
        <v>-2.6625777080435996E-3</v>
      </c>
      <c r="Q97" s="21">
        <f t="shared" si="5"/>
        <v>1.0241414969867703E-2</v>
      </c>
    </row>
    <row r="98" spans="1:17" x14ac:dyDescent="0.3">
      <c r="A98" s="1">
        <v>96</v>
      </c>
      <c r="B98" s="4">
        <v>207</v>
      </c>
      <c r="C98" s="6">
        <v>761</v>
      </c>
      <c r="O98" s="22">
        <f t="shared" si="3"/>
        <v>-207</v>
      </c>
      <c r="P98" s="21">
        <f t="shared" si="4"/>
        <v>-1.9684056627322327E-3</v>
      </c>
      <c r="Q98" s="21">
        <f t="shared" si="5"/>
        <v>7.2365058422184979E-3</v>
      </c>
    </row>
    <row r="99" spans="1:17" x14ac:dyDescent="0.3">
      <c r="A99" s="1">
        <v>97</v>
      </c>
      <c r="B99" s="4">
        <v>163</v>
      </c>
      <c r="C99" s="6">
        <v>684</v>
      </c>
      <c r="O99" s="22">
        <f t="shared" si="3"/>
        <v>-163</v>
      </c>
      <c r="P99" s="21">
        <f t="shared" si="4"/>
        <v>-1.5500005943253812E-3</v>
      </c>
      <c r="Q99" s="21">
        <f t="shared" si="5"/>
        <v>6.5042969725065082E-3</v>
      </c>
    </row>
    <row r="100" spans="1:17" x14ac:dyDescent="0.3">
      <c r="A100" s="1">
        <v>98</v>
      </c>
      <c r="B100" s="4">
        <v>146</v>
      </c>
      <c r="C100" s="6">
        <v>604</v>
      </c>
      <c r="O100" s="22">
        <f t="shared" si="3"/>
        <v>-146</v>
      </c>
      <c r="P100" s="21">
        <f t="shared" si="4"/>
        <v>-1.388344090622734E-3</v>
      </c>
      <c r="Q100" s="21">
        <f t="shared" si="5"/>
        <v>5.7435604844940508E-3</v>
      </c>
    </row>
    <row r="101" spans="1:17" x14ac:dyDescent="0.3">
      <c r="A101" s="1">
        <v>99</v>
      </c>
      <c r="B101" s="4">
        <v>108</v>
      </c>
      <c r="C101" s="6">
        <v>367</v>
      </c>
      <c r="O101" s="22">
        <f t="shared" si="3"/>
        <v>-108</v>
      </c>
      <c r="P101" s="21">
        <f t="shared" si="4"/>
        <v>-1.026994258816817E-3</v>
      </c>
      <c r="Q101" s="21">
        <f t="shared" si="5"/>
        <v>3.4898786387571466E-3</v>
      </c>
    </row>
    <row r="102" spans="1:17" x14ac:dyDescent="0.3">
      <c r="A102" s="2" t="s">
        <v>0</v>
      </c>
      <c r="B102" s="4">
        <v>150</v>
      </c>
      <c r="C102" s="6">
        <v>581</v>
      </c>
      <c r="O102" s="22">
        <f t="shared" si="3"/>
        <v>-150</v>
      </c>
      <c r="P102" s="21">
        <f t="shared" si="4"/>
        <v>-1.4263809150233571E-3</v>
      </c>
      <c r="Q102" s="21">
        <f t="shared" si="5"/>
        <v>5.5248487441904694E-3</v>
      </c>
    </row>
    <row r="103" spans="1:17" x14ac:dyDescent="0.3">
      <c r="A103" s="3"/>
      <c r="B103" s="5"/>
      <c r="C103" s="7"/>
      <c r="O103" s="23"/>
    </row>
  </sheetData>
  <hyperlinks>
    <hyperlink ref="E5" r:id="rId1" xr:uid="{00000000-0004-0000-02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103"/>
  <sheetViews>
    <sheetView tabSelected="1" workbookViewId="0"/>
  </sheetViews>
  <sheetFormatPr defaultRowHeight="14.4" x14ac:dyDescent="0.3"/>
  <cols>
    <col min="15" max="17" width="2.33203125" style="21" customWidth="1"/>
  </cols>
  <sheetData>
    <row r="1" spans="1:17" x14ac:dyDescent="0.3">
      <c r="A1" t="s">
        <v>1</v>
      </c>
      <c r="B1" t="s">
        <v>2</v>
      </c>
      <c r="C1" t="s">
        <v>3</v>
      </c>
      <c r="E1" s="8" t="s">
        <v>30</v>
      </c>
      <c r="F1" s="9"/>
      <c r="G1" s="9"/>
      <c r="H1" s="9"/>
      <c r="I1" s="9"/>
      <c r="J1" s="10"/>
      <c r="O1" s="21" t="str">
        <f>B1</f>
        <v>Muži</v>
      </c>
      <c r="P1" s="21" t="str">
        <f>B1</f>
        <v>Muži</v>
      </c>
      <c r="Q1" s="21" t="str">
        <f>C1</f>
        <v>Ženy</v>
      </c>
    </row>
    <row r="2" spans="1:17" x14ac:dyDescent="0.3">
      <c r="A2" t="s">
        <v>10</v>
      </c>
      <c r="B2" s="29">
        <v>158</v>
      </c>
      <c r="C2" s="28">
        <v>150</v>
      </c>
      <c r="E2" s="25"/>
      <c r="F2" s="12"/>
      <c r="G2" s="12"/>
      <c r="H2" s="12"/>
      <c r="I2" s="12"/>
      <c r="J2" s="13"/>
      <c r="L2" s="27"/>
      <c r="M2" s="27"/>
      <c r="O2" s="22">
        <f>-B2</f>
        <v>-158</v>
      </c>
      <c r="P2" s="21">
        <f>-100*B2/SUM($B$2:$C$22)</f>
        <v>-2.72648835202761</v>
      </c>
      <c r="Q2" s="21">
        <f>100*C2/SUM($B$2:$C$22)</f>
        <v>2.5884383088869716</v>
      </c>
    </row>
    <row r="3" spans="1:17" x14ac:dyDescent="0.3">
      <c r="A3" t="s">
        <v>11</v>
      </c>
      <c r="B3" s="29">
        <v>153</v>
      </c>
      <c r="C3" s="28">
        <v>145</v>
      </c>
      <c r="E3" s="11" t="s">
        <v>6</v>
      </c>
      <c r="F3" s="12"/>
      <c r="G3" s="12"/>
      <c r="H3" s="12"/>
      <c r="I3" s="12"/>
      <c r="J3" s="13"/>
      <c r="L3" s="27"/>
      <c r="M3" s="27"/>
      <c r="O3" s="22">
        <f t="shared" ref="O3:O22" si="0">-B3</f>
        <v>-153</v>
      </c>
      <c r="P3" s="21">
        <f t="shared" ref="P3:P22" si="1">-100*B3/SUM($B$2:$C$22)</f>
        <v>-2.6402070750647111</v>
      </c>
      <c r="Q3" s="21">
        <f t="shared" ref="Q3:Q22" si="2">100*C3/SUM($B$2:$C$22)</f>
        <v>2.5021570319240727</v>
      </c>
    </row>
    <row r="4" spans="1:17" x14ac:dyDescent="0.3">
      <c r="A4" t="s">
        <v>12</v>
      </c>
      <c r="B4" s="29">
        <v>173</v>
      </c>
      <c r="C4" s="28">
        <v>164</v>
      </c>
      <c r="E4" s="11" t="s">
        <v>31</v>
      </c>
      <c r="F4" s="12"/>
      <c r="G4" s="12"/>
      <c r="H4" s="12"/>
      <c r="I4" s="12"/>
      <c r="J4" s="13"/>
      <c r="L4" s="27"/>
      <c r="M4" s="27"/>
      <c r="O4" s="22">
        <f t="shared" si="0"/>
        <v>-173</v>
      </c>
      <c r="P4" s="21">
        <f t="shared" si="1"/>
        <v>-2.9853321829163071</v>
      </c>
      <c r="Q4" s="21">
        <f t="shared" si="2"/>
        <v>2.830025884383089</v>
      </c>
    </row>
    <row r="5" spans="1:17" ht="15" thickBot="1" x14ac:dyDescent="0.35">
      <c r="A5" t="s">
        <v>13</v>
      </c>
      <c r="B5" s="29">
        <v>173</v>
      </c>
      <c r="C5" s="28">
        <v>166</v>
      </c>
      <c r="E5" s="26" t="s">
        <v>32</v>
      </c>
      <c r="F5" s="16"/>
      <c r="G5" s="16"/>
      <c r="H5" s="16"/>
      <c r="I5" s="16"/>
      <c r="J5" s="17"/>
      <c r="L5" s="27"/>
      <c r="M5" s="27"/>
      <c r="O5" s="22">
        <f t="shared" si="0"/>
        <v>-173</v>
      </c>
      <c r="P5" s="21">
        <f t="shared" si="1"/>
        <v>-2.9853321829163071</v>
      </c>
      <c r="Q5" s="21">
        <f t="shared" si="2"/>
        <v>2.8645383951682484</v>
      </c>
    </row>
    <row r="6" spans="1:17" ht="15" thickBot="1" x14ac:dyDescent="0.35">
      <c r="A6" t="s">
        <v>14</v>
      </c>
      <c r="B6" s="29">
        <v>192</v>
      </c>
      <c r="C6" s="28">
        <v>182</v>
      </c>
      <c r="L6" s="27"/>
      <c r="M6" s="27"/>
      <c r="O6" s="22">
        <f t="shared" si="0"/>
        <v>-192</v>
      </c>
      <c r="P6" s="21">
        <f t="shared" si="1"/>
        <v>-3.3132010353753234</v>
      </c>
      <c r="Q6" s="21">
        <f t="shared" si="2"/>
        <v>3.1406384814495256</v>
      </c>
    </row>
    <row r="7" spans="1:17" ht="15" thickBot="1" x14ac:dyDescent="0.35">
      <c r="A7" t="s">
        <v>15</v>
      </c>
      <c r="B7" s="29">
        <v>205</v>
      </c>
      <c r="C7" s="28">
        <v>197</v>
      </c>
      <c r="E7" s="18" t="s">
        <v>9</v>
      </c>
      <c r="F7" s="19"/>
      <c r="G7" s="19"/>
      <c r="H7" s="19"/>
      <c r="I7" s="19"/>
      <c r="J7" s="20"/>
      <c r="L7" s="27"/>
      <c r="M7" s="27"/>
      <c r="O7" s="22">
        <f t="shared" si="0"/>
        <v>-205</v>
      </c>
      <c r="P7" s="21">
        <f t="shared" si="1"/>
        <v>-3.5375323554788611</v>
      </c>
      <c r="Q7" s="21">
        <f t="shared" si="2"/>
        <v>3.3994823123382227</v>
      </c>
    </row>
    <row r="8" spans="1:17" x14ac:dyDescent="0.3">
      <c r="A8" t="s">
        <v>16</v>
      </c>
      <c r="B8" s="29">
        <v>181</v>
      </c>
      <c r="C8" s="28">
        <v>174</v>
      </c>
      <c r="L8" s="27"/>
      <c r="M8" s="27"/>
      <c r="O8" s="22">
        <f t="shared" si="0"/>
        <v>-181</v>
      </c>
      <c r="P8" s="21">
        <f t="shared" si="1"/>
        <v>-3.1233822260569455</v>
      </c>
      <c r="Q8" s="21">
        <f t="shared" si="2"/>
        <v>3.0025884383088868</v>
      </c>
    </row>
    <row r="9" spans="1:17" x14ac:dyDescent="0.3">
      <c r="A9" t="s">
        <v>17</v>
      </c>
      <c r="B9" s="29">
        <v>159</v>
      </c>
      <c r="C9" s="28">
        <v>158</v>
      </c>
      <c r="L9" s="27"/>
      <c r="M9" s="27"/>
      <c r="O9" s="22">
        <f t="shared" si="0"/>
        <v>-159</v>
      </c>
      <c r="P9" s="21">
        <f t="shared" si="1"/>
        <v>-2.7437446074201897</v>
      </c>
      <c r="Q9" s="21">
        <f t="shared" si="2"/>
        <v>2.72648835202761</v>
      </c>
    </row>
    <row r="10" spans="1:17" x14ac:dyDescent="0.3">
      <c r="A10" t="s">
        <v>18</v>
      </c>
      <c r="B10" s="29">
        <v>181</v>
      </c>
      <c r="C10" s="28">
        <v>180</v>
      </c>
      <c r="L10" s="27"/>
      <c r="M10" s="27"/>
      <c r="O10" s="22">
        <f t="shared" si="0"/>
        <v>-181</v>
      </c>
      <c r="P10" s="21">
        <f t="shared" si="1"/>
        <v>-3.1233822260569455</v>
      </c>
      <c r="Q10" s="21">
        <f t="shared" si="2"/>
        <v>3.1061259706643658</v>
      </c>
    </row>
    <row r="11" spans="1:17" x14ac:dyDescent="0.3">
      <c r="A11" t="s">
        <v>19</v>
      </c>
      <c r="B11" s="29">
        <v>188</v>
      </c>
      <c r="C11" s="28">
        <v>190</v>
      </c>
      <c r="E11" s="24"/>
      <c r="L11" s="27"/>
      <c r="M11" s="27"/>
      <c r="O11" s="22">
        <f t="shared" si="0"/>
        <v>-188</v>
      </c>
      <c r="P11" s="21">
        <f t="shared" si="1"/>
        <v>-3.2441760138050042</v>
      </c>
      <c r="Q11" s="21">
        <f t="shared" si="2"/>
        <v>3.278688524590164</v>
      </c>
    </row>
    <row r="12" spans="1:17" x14ac:dyDescent="0.3">
      <c r="A12" t="s">
        <v>20</v>
      </c>
      <c r="B12" s="29">
        <v>214</v>
      </c>
      <c r="C12" s="28">
        <v>208</v>
      </c>
      <c r="E12" s="24"/>
      <c r="L12" s="27"/>
      <c r="M12" s="27"/>
      <c r="O12" s="22">
        <f t="shared" si="0"/>
        <v>-214</v>
      </c>
      <c r="P12" s="21">
        <f t="shared" si="1"/>
        <v>-3.6928386540120792</v>
      </c>
      <c r="Q12" s="21">
        <f t="shared" si="2"/>
        <v>3.5893011216566006</v>
      </c>
    </row>
    <row r="13" spans="1:17" x14ac:dyDescent="0.3">
      <c r="A13" t="s">
        <v>21</v>
      </c>
      <c r="B13" s="29">
        <v>194</v>
      </c>
      <c r="C13" s="28">
        <v>195</v>
      </c>
      <c r="E13" s="24"/>
      <c r="L13" s="27"/>
      <c r="M13" s="27"/>
      <c r="O13" s="22">
        <f t="shared" si="0"/>
        <v>-194</v>
      </c>
      <c r="P13" s="21">
        <f t="shared" si="1"/>
        <v>-3.3477135461604832</v>
      </c>
      <c r="Q13" s="21">
        <f t="shared" si="2"/>
        <v>3.3649698015530629</v>
      </c>
    </row>
    <row r="14" spans="1:17" x14ac:dyDescent="0.3">
      <c r="A14" t="s">
        <v>22</v>
      </c>
      <c r="B14" s="29">
        <v>171</v>
      </c>
      <c r="C14" s="28">
        <v>175</v>
      </c>
      <c r="L14" s="27"/>
      <c r="M14" s="27"/>
      <c r="O14" s="22">
        <f t="shared" si="0"/>
        <v>-171</v>
      </c>
      <c r="P14" s="21">
        <f t="shared" si="1"/>
        <v>-2.9508196721311477</v>
      </c>
      <c r="Q14" s="21">
        <f t="shared" si="2"/>
        <v>3.0198446937014669</v>
      </c>
    </row>
    <row r="15" spans="1:17" x14ac:dyDescent="0.3">
      <c r="A15" t="s">
        <v>23</v>
      </c>
      <c r="B15" s="29">
        <v>150</v>
      </c>
      <c r="C15" s="28">
        <v>159</v>
      </c>
      <c r="L15" s="27"/>
      <c r="M15" s="27"/>
      <c r="O15" s="22">
        <f t="shared" si="0"/>
        <v>-150</v>
      </c>
      <c r="P15" s="21">
        <f t="shared" si="1"/>
        <v>-2.5884383088869716</v>
      </c>
      <c r="Q15" s="21">
        <f t="shared" si="2"/>
        <v>2.7437446074201897</v>
      </c>
    </row>
    <row r="16" spans="1:17" x14ac:dyDescent="0.3">
      <c r="A16" t="s">
        <v>24</v>
      </c>
      <c r="B16" s="29">
        <v>172</v>
      </c>
      <c r="C16" s="28">
        <v>180</v>
      </c>
      <c r="L16" s="27"/>
      <c r="M16" s="27"/>
      <c r="O16" s="22">
        <f t="shared" si="0"/>
        <v>-172</v>
      </c>
      <c r="P16" s="21">
        <f t="shared" si="1"/>
        <v>-2.9680759275237274</v>
      </c>
      <c r="Q16" s="21">
        <f t="shared" si="2"/>
        <v>3.1061259706643658</v>
      </c>
    </row>
    <row r="17" spans="1:17" x14ac:dyDescent="0.3">
      <c r="A17" t="s">
        <v>25</v>
      </c>
      <c r="B17" s="29">
        <v>109</v>
      </c>
      <c r="C17" s="28">
        <v>126</v>
      </c>
      <c r="L17" s="27"/>
      <c r="M17" s="27"/>
      <c r="O17" s="22">
        <f t="shared" si="0"/>
        <v>-109</v>
      </c>
      <c r="P17" s="21">
        <f t="shared" si="1"/>
        <v>-1.8809318377911992</v>
      </c>
      <c r="Q17" s="21">
        <f t="shared" si="2"/>
        <v>2.1742881794650559</v>
      </c>
    </row>
    <row r="18" spans="1:17" x14ac:dyDescent="0.3">
      <c r="A18" t="s">
        <v>26</v>
      </c>
      <c r="B18" s="29">
        <v>64</v>
      </c>
      <c r="C18" s="28">
        <v>83</v>
      </c>
      <c r="L18" s="27"/>
      <c r="M18" s="27"/>
      <c r="O18" s="22">
        <f t="shared" si="0"/>
        <v>-64</v>
      </c>
      <c r="P18" s="21">
        <f t="shared" si="1"/>
        <v>-1.1044003451251079</v>
      </c>
      <c r="Q18" s="21">
        <f t="shared" si="2"/>
        <v>1.4322691975841242</v>
      </c>
    </row>
    <row r="19" spans="1:17" x14ac:dyDescent="0.3">
      <c r="A19" t="s">
        <v>27</v>
      </c>
      <c r="B19" s="29">
        <v>30</v>
      </c>
      <c r="C19" s="28">
        <v>48</v>
      </c>
      <c r="L19" s="27"/>
      <c r="M19" s="27"/>
      <c r="O19" s="22">
        <f t="shared" si="0"/>
        <v>-30</v>
      </c>
      <c r="P19" s="21">
        <f t="shared" si="1"/>
        <v>-0.51768766177739434</v>
      </c>
      <c r="Q19" s="21">
        <f t="shared" si="2"/>
        <v>0.82830025884383085</v>
      </c>
    </row>
    <row r="20" spans="1:17" x14ac:dyDescent="0.3">
      <c r="A20" t="s">
        <v>28</v>
      </c>
      <c r="B20" s="29">
        <v>12</v>
      </c>
      <c r="C20" s="28">
        <v>25</v>
      </c>
      <c r="L20" s="27"/>
      <c r="M20" s="27"/>
      <c r="O20" s="22">
        <f t="shared" si="0"/>
        <v>-12</v>
      </c>
      <c r="P20" s="21">
        <f t="shared" si="1"/>
        <v>-0.20707506471095771</v>
      </c>
      <c r="Q20" s="21">
        <f t="shared" si="2"/>
        <v>0.43140638481449528</v>
      </c>
    </row>
    <row r="21" spans="1:17" x14ac:dyDescent="0.3">
      <c r="A21" t="s">
        <v>29</v>
      </c>
      <c r="B21" s="29">
        <v>2</v>
      </c>
      <c r="C21" s="28">
        <v>8</v>
      </c>
      <c r="L21" s="27"/>
      <c r="M21" s="27"/>
      <c r="O21" s="22">
        <f t="shared" si="0"/>
        <v>-2</v>
      </c>
      <c r="P21" s="21">
        <f t="shared" si="1"/>
        <v>-3.4512510785159621E-2</v>
      </c>
      <c r="Q21" s="21">
        <f t="shared" si="2"/>
        <v>0.13805004314063848</v>
      </c>
    </row>
    <row r="22" spans="1:17" x14ac:dyDescent="0.3">
      <c r="A22" t="s">
        <v>0</v>
      </c>
      <c r="B22" s="29">
        <v>0</v>
      </c>
      <c r="C22" s="28">
        <v>1</v>
      </c>
      <c r="L22" s="27"/>
      <c r="M22" s="27"/>
      <c r="O22" s="22">
        <f t="shared" si="0"/>
        <v>0</v>
      </c>
      <c r="P22" s="21">
        <f t="shared" si="1"/>
        <v>0</v>
      </c>
      <c r="Q22" s="21">
        <f t="shared" si="2"/>
        <v>1.7256255392579811E-2</v>
      </c>
    </row>
    <row r="23" spans="1:17" x14ac:dyDescent="0.3">
      <c r="O23" s="22"/>
    </row>
    <row r="24" spans="1:17" x14ac:dyDescent="0.3">
      <c r="O24" s="22"/>
    </row>
    <row r="25" spans="1:17" x14ac:dyDescent="0.3">
      <c r="O25" s="22"/>
    </row>
    <row r="26" spans="1:17" x14ac:dyDescent="0.3">
      <c r="O26" s="22"/>
    </row>
    <row r="27" spans="1:17" x14ac:dyDescent="0.3">
      <c r="O27" s="22"/>
    </row>
    <row r="28" spans="1:17" x14ac:dyDescent="0.3">
      <c r="O28" s="22"/>
    </row>
    <row r="29" spans="1:17" x14ac:dyDescent="0.3">
      <c r="O29" s="22"/>
    </row>
    <row r="30" spans="1:17" x14ac:dyDescent="0.3">
      <c r="O30" s="22"/>
    </row>
    <row r="31" spans="1:17" x14ac:dyDescent="0.3">
      <c r="O31" s="22"/>
    </row>
    <row r="32" spans="1:17" x14ac:dyDescent="0.3">
      <c r="O32" s="22"/>
    </row>
    <row r="33" spans="15:15" x14ac:dyDescent="0.3">
      <c r="O33" s="22"/>
    </row>
    <row r="34" spans="15:15" x14ac:dyDescent="0.3">
      <c r="O34" s="22"/>
    </row>
    <row r="35" spans="15:15" x14ac:dyDescent="0.3">
      <c r="O35" s="22"/>
    </row>
    <row r="36" spans="15:15" x14ac:dyDescent="0.3">
      <c r="O36" s="22"/>
    </row>
    <row r="37" spans="15:15" x14ac:dyDescent="0.3">
      <c r="O37" s="22"/>
    </row>
    <row r="38" spans="15:15" x14ac:dyDescent="0.3">
      <c r="O38" s="22"/>
    </row>
    <row r="39" spans="15:15" x14ac:dyDescent="0.3">
      <c r="O39" s="22"/>
    </row>
    <row r="40" spans="15:15" x14ac:dyDescent="0.3">
      <c r="O40" s="22"/>
    </row>
    <row r="41" spans="15:15" x14ac:dyDescent="0.3">
      <c r="O41" s="22"/>
    </row>
    <row r="42" spans="15:15" x14ac:dyDescent="0.3">
      <c r="O42" s="22"/>
    </row>
    <row r="43" spans="15:15" x14ac:dyDescent="0.3">
      <c r="O43" s="22"/>
    </row>
    <row r="44" spans="15:15" x14ac:dyDescent="0.3">
      <c r="O44" s="22"/>
    </row>
    <row r="45" spans="15:15" x14ac:dyDescent="0.3">
      <c r="O45" s="22"/>
    </row>
    <row r="46" spans="15:15" x14ac:dyDescent="0.3">
      <c r="O46" s="22"/>
    </row>
    <row r="47" spans="15:15" x14ac:dyDescent="0.3">
      <c r="O47" s="22"/>
    </row>
    <row r="48" spans="15:15" x14ac:dyDescent="0.3">
      <c r="O48" s="22"/>
    </row>
    <row r="49" spans="15:15" x14ac:dyDescent="0.3">
      <c r="O49" s="22"/>
    </row>
    <row r="50" spans="15:15" x14ac:dyDescent="0.3">
      <c r="O50" s="22"/>
    </row>
    <row r="51" spans="15:15" x14ac:dyDescent="0.3">
      <c r="O51" s="22"/>
    </row>
    <row r="52" spans="15:15" x14ac:dyDescent="0.3">
      <c r="O52" s="22"/>
    </row>
    <row r="53" spans="15:15" x14ac:dyDescent="0.3">
      <c r="O53" s="22"/>
    </row>
    <row r="54" spans="15:15" x14ac:dyDescent="0.3">
      <c r="O54" s="22"/>
    </row>
    <row r="55" spans="15:15" x14ac:dyDescent="0.3">
      <c r="O55" s="22"/>
    </row>
    <row r="56" spans="15:15" x14ac:dyDescent="0.3">
      <c r="O56" s="22"/>
    </row>
    <row r="57" spans="15:15" x14ac:dyDescent="0.3">
      <c r="O57" s="22"/>
    </row>
    <row r="58" spans="15:15" x14ac:dyDescent="0.3">
      <c r="O58" s="22"/>
    </row>
    <row r="59" spans="15:15" x14ac:dyDescent="0.3">
      <c r="O59" s="22"/>
    </row>
    <row r="60" spans="15:15" x14ac:dyDescent="0.3">
      <c r="O60" s="22"/>
    </row>
    <row r="61" spans="15:15" x14ac:dyDescent="0.3">
      <c r="O61" s="22"/>
    </row>
    <row r="62" spans="15:15" x14ac:dyDescent="0.3">
      <c r="O62" s="22"/>
    </row>
    <row r="63" spans="15:15" x14ac:dyDescent="0.3">
      <c r="O63" s="22"/>
    </row>
    <row r="64" spans="15:15" x14ac:dyDescent="0.3">
      <c r="O64" s="22"/>
    </row>
    <row r="65" spans="15:15" x14ac:dyDescent="0.3">
      <c r="O65" s="22"/>
    </row>
    <row r="66" spans="15:15" x14ac:dyDescent="0.3">
      <c r="O66" s="22"/>
    </row>
    <row r="67" spans="15:15" x14ac:dyDescent="0.3">
      <c r="O67" s="22"/>
    </row>
    <row r="68" spans="15:15" x14ac:dyDescent="0.3">
      <c r="O68" s="22"/>
    </row>
    <row r="69" spans="15:15" x14ac:dyDescent="0.3">
      <c r="O69" s="22"/>
    </row>
    <row r="70" spans="15:15" x14ac:dyDescent="0.3">
      <c r="O70" s="22"/>
    </row>
    <row r="71" spans="15:15" x14ac:dyDescent="0.3">
      <c r="O71" s="22"/>
    </row>
    <row r="72" spans="15:15" x14ac:dyDescent="0.3">
      <c r="O72" s="22"/>
    </row>
    <row r="73" spans="15:15" x14ac:dyDescent="0.3">
      <c r="O73" s="22"/>
    </row>
    <row r="74" spans="15:15" x14ac:dyDescent="0.3">
      <c r="O74" s="22"/>
    </row>
    <row r="75" spans="15:15" x14ac:dyDescent="0.3">
      <c r="O75" s="22"/>
    </row>
    <row r="76" spans="15:15" x14ac:dyDescent="0.3">
      <c r="O76" s="22"/>
    </row>
    <row r="77" spans="15:15" x14ac:dyDescent="0.3">
      <c r="O77" s="22"/>
    </row>
    <row r="78" spans="15:15" x14ac:dyDescent="0.3">
      <c r="O78" s="22"/>
    </row>
    <row r="79" spans="15:15" x14ac:dyDescent="0.3">
      <c r="O79" s="22"/>
    </row>
    <row r="80" spans="15:15" x14ac:dyDescent="0.3">
      <c r="O80" s="22"/>
    </row>
    <row r="81" spans="15:15" x14ac:dyDescent="0.3">
      <c r="O81" s="22"/>
    </row>
    <row r="82" spans="15:15" x14ac:dyDescent="0.3">
      <c r="O82" s="22"/>
    </row>
    <row r="83" spans="15:15" x14ac:dyDescent="0.3">
      <c r="O83" s="22"/>
    </row>
    <row r="84" spans="15:15" x14ac:dyDescent="0.3">
      <c r="O84" s="22"/>
    </row>
    <row r="85" spans="15:15" x14ac:dyDescent="0.3">
      <c r="O85" s="22"/>
    </row>
    <row r="86" spans="15:15" x14ac:dyDescent="0.3">
      <c r="O86" s="22"/>
    </row>
    <row r="87" spans="15:15" x14ac:dyDescent="0.3">
      <c r="O87" s="22"/>
    </row>
    <row r="88" spans="15:15" x14ac:dyDescent="0.3">
      <c r="O88" s="22"/>
    </row>
    <row r="89" spans="15:15" x14ac:dyDescent="0.3">
      <c r="O89" s="22"/>
    </row>
    <row r="90" spans="15:15" x14ac:dyDescent="0.3">
      <c r="O90" s="22"/>
    </row>
    <row r="91" spans="15:15" x14ac:dyDescent="0.3">
      <c r="O91" s="22"/>
    </row>
    <row r="92" spans="15:15" x14ac:dyDescent="0.3">
      <c r="O92" s="22"/>
    </row>
    <row r="93" spans="15:15" x14ac:dyDescent="0.3">
      <c r="O93" s="22"/>
    </row>
    <row r="94" spans="15:15" x14ac:dyDescent="0.3">
      <c r="O94" s="22"/>
    </row>
    <row r="95" spans="15:15" x14ac:dyDescent="0.3">
      <c r="O95" s="22"/>
    </row>
    <row r="96" spans="15:15" x14ac:dyDescent="0.3">
      <c r="O96" s="22"/>
    </row>
    <row r="97" spans="15:15" x14ac:dyDescent="0.3">
      <c r="O97" s="22"/>
    </row>
    <row r="98" spans="15:15" x14ac:dyDescent="0.3">
      <c r="O98" s="22"/>
    </row>
    <row r="99" spans="15:15" x14ac:dyDescent="0.3">
      <c r="O99" s="22"/>
    </row>
    <row r="100" spans="15:15" x14ac:dyDescent="0.3">
      <c r="O100" s="22"/>
    </row>
    <row r="101" spans="15:15" x14ac:dyDescent="0.3">
      <c r="O101" s="22"/>
    </row>
    <row r="102" spans="15:15" x14ac:dyDescent="0.3">
      <c r="O102" s="22"/>
    </row>
    <row r="103" spans="15:15" x14ac:dyDescent="0.3">
      <c r="O103" s="23"/>
    </row>
  </sheetData>
  <hyperlinks>
    <hyperlink ref="E5" r:id="rId1" xr:uid="{00000000-0004-0000-05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4</vt:i4>
      </vt:variant>
    </vt:vector>
  </HeadingPairs>
  <TitlesOfParts>
    <vt:vector size="6" baseType="lpstr">
      <vt:lpstr>Data_1letá_věková_skupina</vt:lpstr>
      <vt:lpstr>Data_5letá_věková_skupina</vt:lpstr>
      <vt:lpstr>Graf_1letá_věková_skupina_abs.</vt:lpstr>
      <vt:lpstr>Graf_1letá_věková_skupina_relat</vt:lpstr>
      <vt:lpstr>Graf_5letá_věková_skupina_abs.</vt:lpstr>
      <vt:lpstr>Graf_5letá_věková_skupina_relat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demografie</dc:creator>
  <cp:lastModifiedBy>Vondrášek Martin</cp:lastModifiedBy>
  <dcterms:created xsi:type="dcterms:W3CDTF">2013-12-17T11:00:43Z</dcterms:created>
  <dcterms:modified xsi:type="dcterms:W3CDTF">2020-12-22T18:17:48Z</dcterms:modified>
</cp:coreProperties>
</file>